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Default Extension="jpeg" ContentType="image/jpeg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480" yWindow="-75" windowWidth="10395" windowHeight="7935"/>
  </bookViews>
  <sheets>
    <sheet name="Monthly Family Budget" sheetId="1" r:id="rId1"/>
  </sheets>
  <definedNames>
    <definedName name="_xlnm.Print_Area" localSheetId="0">'Monthly Family Budget'!$A$1:$I$68</definedName>
  </definedNames>
  <calcPr calcId="144315"/>
  <webPublishing codePage="1252"/>
</workbook>
</file>

<file path=xl/calcChain.xml><?xml version="1.0" encoding="utf-8"?>
<calcChain xmlns="http://schemas.openxmlformats.org/spreadsheetml/2006/main">
  <c r="I65" i="1"/>
  <c r="I66"/>
  <c r="I67"/>
  <c r="I57"/>
  <c r="I58"/>
  <c r="I59"/>
  <c r="I60"/>
  <c r="I61"/>
  <c r="I47"/>
  <c r="I48"/>
  <c r="I49"/>
  <c r="I50"/>
  <c r="I51"/>
  <c r="I52"/>
  <c r="I53"/>
  <c r="I40"/>
  <c r="I41"/>
  <c r="I42"/>
  <c r="I43"/>
  <c r="I30"/>
  <c r="I31"/>
  <c r="I32"/>
  <c r="I33"/>
  <c r="I34"/>
  <c r="I35"/>
  <c r="I36"/>
  <c r="I21"/>
  <c r="I22"/>
  <c r="I23"/>
  <c r="I24"/>
  <c r="I25"/>
  <c r="I26"/>
  <c r="D64"/>
  <c r="D65"/>
  <c r="D66"/>
  <c r="D67"/>
  <c r="D57"/>
  <c r="D58"/>
  <c r="D59"/>
  <c r="D60"/>
  <c r="D46"/>
  <c r="D45"/>
  <c r="D47"/>
  <c r="D48"/>
  <c r="D49"/>
  <c r="D50"/>
  <c r="D51"/>
  <c r="D52"/>
  <c r="D53"/>
  <c r="D39"/>
  <c r="D40"/>
  <c r="D41"/>
  <c r="D32"/>
  <c r="D33"/>
  <c r="D34"/>
  <c r="D35"/>
  <c r="D21"/>
  <c r="D22"/>
  <c r="D23"/>
  <c r="D24"/>
  <c r="D25"/>
  <c r="D26"/>
  <c r="D27"/>
  <c r="D28"/>
  <c r="D7"/>
  <c r="D8"/>
  <c r="D9"/>
  <c r="D10"/>
  <c r="D11"/>
  <c r="D12"/>
  <c r="D13"/>
  <c r="D14"/>
  <c r="D15"/>
  <c r="D16"/>
  <c r="D17"/>
  <c r="H54"/>
  <c r="G54"/>
  <c r="C61"/>
  <c r="B61"/>
  <c r="H68"/>
  <c r="G68"/>
  <c r="C68"/>
  <c r="B68"/>
  <c r="H44"/>
  <c r="G44"/>
  <c r="H27"/>
  <c r="G27"/>
  <c r="H37"/>
  <c r="G37"/>
  <c r="H62"/>
  <c r="G62"/>
  <c r="C54"/>
  <c r="B54"/>
  <c r="C42"/>
  <c r="B42"/>
  <c r="C36"/>
  <c r="B36"/>
  <c r="C29"/>
  <c r="B29"/>
  <c r="B18"/>
  <c r="C18"/>
  <c r="G13"/>
  <c r="G7"/>
  <c r="B4" l="1"/>
  <c r="G15" s="1"/>
  <c r="C4"/>
  <c r="G16" s="1"/>
  <c r="D68"/>
  <c r="I44"/>
  <c r="I62"/>
  <c r="D42"/>
  <c r="I68"/>
  <c r="D61"/>
  <c r="I54"/>
  <c r="I27"/>
  <c r="I37"/>
  <c r="D54"/>
  <c r="D36"/>
  <c r="D29"/>
  <c r="D18"/>
  <c r="D4" l="1"/>
  <c r="G17"/>
</calcChain>
</file>

<file path=xl/sharedStrings.xml><?xml version="1.0" encoding="utf-8"?>
<sst xmlns="http://schemas.openxmlformats.org/spreadsheetml/2006/main" count="157" uniqueCount="86">
  <si>
    <t>Projected Cost</t>
  </si>
  <si>
    <t>Actual Cost</t>
  </si>
  <si>
    <t>Difference</t>
  </si>
  <si>
    <t>Income 1</t>
  </si>
  <si>
    <t>Income 2</t>
  </si>
  <si>
    <t>Actual Monthly Income</t>
  </si>
  <si>
    <t>Projected Monthly Income</t>
  </si>
  <si>
    <t>Second mortgage or rent</t>
  </si>
  <si>
    <t>Mortgage or rent</t>
  </si>
  <si>
    <t>Phone</t>
  </si>
  <si>
    <t>Gas</t>
  </si>
  <si>
    <t>Water and sewer</t>
  </si>
  <si>
    <t>Cable</t>
  </si>
  <si>
    <t>Waste removal</t>
  </si>
  <si>
    <t>Maintenance or repairs</t>
  </si>
  <si>
    <t>Supplies</t>
  </si>
  <si>
    <t>Other</t>
  </si>
  <si>
    <t>Transportation</t>
  </si>
  <si>
    <t>Insurance</t>
  </si>
  <si>
    <t>Licensing</t>
  </si>
  <si>
    <t>Fuel</t>
  </si>
  <si>
    <t>Maintenance</t>
  </si>
  <si>
    <t>Housing</t>
  </si>
  <si>
    <t>Home</t>
  </si>
  <si>
    <t>Health</t>
  </si>
  <si>
    <t>Life</t>
  </si>
  <si>
    <t>Groceries</t>
  </si>
  <si>
    <t>Food</t>
  </si>
  <si>
    <t>Pets</t>
  </si>
  <si>
    <t>Toys</t>
  </si>
  <si>
    <t>Medical</t>
  </si>
  <si>
    <t>Grooming</t>
  </si>
  <si>
    <t>Clothing</t>
  </si>
  <si>
    <t>Hair/nails</t>
  </si>
  <si>
    <t>Health club</t>
  </si>
  <si>
    <t>Dining out</t>
  </si>
  <si>
    <t>Entertainment</t>
  </si>
  <si>
    <t>Video/DVD</t>
  </si>
  <si>
    <t>CDs</t>
  </si>
  <si>
    <t>Movies</t>
  </si>
  <si>
    <t>Concerts</t>
  </si>
  <si>
    <t>Live theater</t>
  </si>
  <si>
    <t>Dry cleaning</t>
  </si>
  <si>
    <t>Loans</t>
  </si>
  <si>
    <t>Personal</t>
  </si>
  <si>
    <t>Taxes</t>
  </si>
  <si>
    <t>Federal</t>
  </si>
  <si>
    <t>State</t>
  </si>
  <si>
    <t>Local</t>
  </si>
  <si>
    <t>Charity 1</t>
  </si>
  <si>
    <t>Charity 2</t>
  </si>
  <si>
    <t>Legal</t>
  </si>
  <si>
    <t>Children</t>
  </si>
  <si>
    <t>School supplies</t>
  </si>
  <si>
    <t>Organization dues or fees</t>
  </si>
  <si>
    <t>Lunch money</t>
  </si>
  <si>
    <t>School tuition</t>
  </si>
  <si>
    <t>Child care</t>
  </si>
  <si>
    <t>Attorney</t>
  </si>
  <si>
    <t>Alimony</t>
  </si>
  <si>
    <t>Toys/games</t>
  </si>
  <si>
    <t>College</t>
  </si>
  <si>
    <t>Student</t>
  </si>
  <si>
    <t>Sporting events</t>
  </si>
  <si>
    <t>Credit card</t>
  </si>
  <si>
    <t>Retirement account</t>
  </si>
  <si>
    <t>Investment account</t>
  </si>
  <si>
    <t>Gifts and Donations</t>
  </si>
  <si>
    <t>Extra income</t>
  </si>
  <si>
    <t>Total monthly income</t>
  </si>
  <si>
    <t>Personal Care</t>
  </si>
  <si>
    <t>Charity 3</t>
  </si>
  <si>
    <t>Total Projected Cost</t>
  </si>
  <si>
    <t>Total Actual Cost</t>
  </si>
  <si>
    <t>Total Difference</t>
  </si>
  <si>
    <t>Bus/taxi fare</t>
  </si>
  <si>
    <t>Electricity</t>
  </si>
  <si>
    <t>Vehicle 1 payment</t>
  </si>
  <si>
    <t>Vehicle 2 payment</t>
  </si>
  <si>
    <t>Total</t>
  </si>
  <si>
    <t xml:space="preserve">Projected balance
</t>
  </si>
  <si>
    <t>Actual balance</t>
  </si>
  <si>
    <t>Savings/Investments</t>
  </si>
  <si>
    <t>Payments</t>
  </si>
  <si>
    <t>Organization dues/fees</t>
  </si>
  <si>
    <t>Monthly Budget</t>
  </si>
</sst>
</file>

<file path=xl/styles.xml><?xml version="1.0" encoding="utf-8"?>
<styleSheet xmlns="http://schemas.openxmlformats.org/spreadsheetml/2006/main">
  <numFmts count="2">
    <numFmt numFmtId="6" formatCode="&quot;$&quot;#,##0_);[Red]\(&quot;$&quot;#,##0\)"/>
    <numFmt numFmtId="164" formatCode="&quot;$&quot;#,##0"/>
  </numFmts>
  <fonts count="14">
    <font>
      <sz val="10"/>
      <name val="Candara"/>
      <family val="2"/>
      <scheme val="minor"/>
    </font>
    <font>
      <sz val="8"/>
      <name val="Arial"/>
      <family val="2"/>
    </font>
    <font>
      <b/>
      <sz val="18"/>
      <color theme="3"/>
      <name val="Candara"/>
      <family val="2"/>
      <scheme val="major"/>
    </font>
    <font>
      <sz val="10"/>
      <name val="Candara"/>
      <family val="1"/>
      <scheme val="minor"/>
    </font>
    <font>
      <b/>
      <sz val="10"/>
      <name val="Candara"/>
      <family val="1"/>
      <scheme val="minor"/>
    </font>
    <font>
      <b/>
      <i/>
      <sz val="10"/>
      <name val="Candara"/>
      <family val="1"/>
      <scheme val="minor"/>
    </font>
    <font>
      <sz val="10"/>
      <color theme="1"/>
      <name val="Candara"/>
      <family val="1"/>
      <scheme val="minor"/>
    </font>
    <font>
      <sz val="10"/>
      <name val="Candara"/>
      <family val="2"/>
      <scheme val="minor"/>
    </font>
    <font>
      <sz val="8"/>
      <name val="Candara"/>
      <family val="1"/>
      <scheme val="minor"/>
    </font>
    <font>
      <b/>
      <sz val="8"/>
      <name val="Candara"/>
      <family val="2"/>
      <scheme val="minor"/>
    </font>
    <font>
      <sz val="8"/>
      <name val="Candara"/>
      <family val="2"/>
      <scheme val="minor"/>
    </font>
    <font>
      <b/>
      <sz val="12"/>
      <name val="Candara"/>
      <family val="2"/>
      <scheme val="major"/>
    </font>
    <font>
      <sz val="16"/>
      <name val="Candara"/>
      <family val="2"/>
      <scheme val="major"/>
    </font>
    <font>
      <b/>
      <sz val="9"/>
      <color theme="0"/>
      <name val="Candar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4"/>
        <bgColor theme="5"/>
      </patternFill>
    </fill>
    <fill>
      <patternFill patternType="solid">
        <fgColor theme="9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0"/>
      </bottom>
      <diagonal/>
    </border>
    <border>
      <left/>
      <right style="thin">
        <color theme="4"/>
      </right>
      <top style="thin">
        <color theme="4"/>
      </top>
      <bottom style="thin">
        <color theme="0"/>
      </bottom>
      <diagonal/>
    </border>
    <border>
      <left style="thin">
        <color theme="4"/>
      </left>
      <right/>
      <top style="thin">
        <color theme="0"/>
      </top>
      <bottom style="thin">
        <color theme="0"/>
      </bottom>
      <diagonal/>
    </border>
    <border>
      <left/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theme="4"/>
      </left>
      <right/>
      <top style="thin">
        <color theme="0"/>
      </top>
      <bottom style="thin">
        <color theme="4"/>
      </bottom>
      <diagonal/>
    </border>
    <border>
      <left/>
      <right style="thin">
        <color theme="4"/>
      </right>
      <top style="thin">
        <color theme="0"/>
      </top>
      <bottom style="thin">
        <color theme="4"/>
      </bottom>
      <diagonal/>
    </border>
    <border>
      <left/>
      <right/>
      <top style="thin">
        <color theme="4"/>
      </top>
      <bottom style="thin">
        <color theme="0"/>
      </bottom>
      <diagonal/>
    </border>
    <border>
      <left/>
      <right/>
      <top style="thin">
        <color theme="0"/>
      </top>
      <bottom style="thin">
        <color theme="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2" borderId="0" xfId="1" applyFont="1" applyFill="1" applyBorder="1" applyAlignment="1">
      <alignment horizontal="left" wrapText="1"/>
    </xf>
    <xf numFmtId="0" fontId="0" fillId="0" borderId="0" xfId="0" applyNumberFormat="1" applyAlignment="1">
      <alignment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Alignment="1">
      <alignment horizontal="left" vertical="center" wrapText="1"/>
    </xf>
    <xf numFmtId="0" fontId="0" fillId="0" borderId="0" xfId="0" applyNumberFormat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6" fontId="9" fillId="4" borderId="8" xfId="0" applyNumberFormat="1" applyFont="1" applyFill="1" applyBorder="1" applyAlignment="1">
      <alignment vertical="center" wrapText="1"/>
    </xf>
    <xf numFmtId="6" fontId="9" fillId="4" borderId="6" xfId="0" applyNumberFormat="1" applyFont="1" applyFill="1" applyBorder="1" applyAlignment="1">
      <alignment vertical="center" wrapText="1"/>
    </xf>
    <xf numFmtId="0" fontId="9" fillId="4" borderId="3" xfId="0" applyFont="1" applyFill="1" applyBorder="1" applyAlignment="1">
      <alignment horizontal="left" vertical="center" wrapText="1"/>
    </xf>
    <xf numFmtId="6" fontId="9" fillId="4" borderId="4" xfId="0" applyNumberFormat="1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left" vertical="center" wrapText="1"/>
    </xf>
    <xf numFmtId="6" fontId="9" fillId="4" borderId="2" xfId="0" applyNumberFormat="1" applyFont="1" applyFill="1" applyBorder="1" applyAlignment="1">
      <alignment vertical="center" wrapText="1"/>
    </xf>
    <xf numFmtId="0" fontId="13" fillId="3" borderId="7" xfId="0" applyFont="1" applyFill="1" applyBorder="1" applyAlignment="1">
      <alignment horizontal="right" vertical="center" wrapText="1"/>
    </xf>
    <xf numFmtId="0" fontId="13" fillId="3" borderId="2" xfId="0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6" fontId="10" fillId="4" borderId="4" xfId="0" applyNumberFormat="1" applyFont="1" applyFill="1" applyBorder="1" applyAlignment="1">
      <alignment vertical="center" wrapText="1"/>
    </xf>
    <xf numFmtId="6" fontId="10" fillId="4" borderId="6" xfId="0" applyNumberFormat="1" applyFont="1" applyFill="1" applyBorder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6" fontId="0" fillId="0" borderId="0" xfId="0" applyNumberFormat="1" applyFont="1" applyAlignment="1">
      <alignment vertical="center" wrapText="1"/>
    </xf>
    <xf numFmtId="0" fontId="0" fillId="0" borderId="0" xfId="0" applyNumberFormat="1" applyFont="1" applyFill="1" applyAlignment="1">
      <alignment vertical="center" wrapText="1"/>
    </xf>
    <xf numFmtId="6" fontId="0" fillId="0" borderId="0" xfId="0" applyNumberFormat="1" applyFont="1" applyFill="1" applyAlignment="1">
      <alignment vertical="center" wrapText="1"/>
    </xf>
    <xf numFmtId="164" fontId="8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12" fillId="2" borderId="0" xfId="1" applyFont="1" applyFill="1" applyBorder="1" applyAlignment="1">
      <alignment horizontal="left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right" vertical="center" wrapText="1"/>
    </xf>
    <xf numFmtId="0" fontId="13" fillId="3" borderId="7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7" fillId="0" borderId="0" xfId="0" applyFont="1" applyFill="1" applyAlignment="1">
      <alignment vertical="center" wrapText="1"/>
    </xf>
  </cellXfs>
  <cellStyles count="2">
    <cellStyle name="Normal" xfId="0" builtinId="0" customBuiltin="1"/>
    <cellStyle name="Title" xfId="1" builtinId="15" customBuiltin="1"/>
  </cellStyles>
  <dxfs count="1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0" formatCode="General"/>
      <alignment horizontal="general" vertical="center" textRotation="0" wrapText="1" indent="0" relativeIndent="0" justifyLastLine="0" shrinkToFit="0" readingOrder="0"/>
    </dxf>
    <dxf>
      <alignment vertical="center" textRotation="0" justifyLastLine="0" shrinkToFit="0" readingOrder="0"/>
    </dxf>
    <dxf>
      <numFmt numFmtId="165" formatCode="\$#,##0_);[Red]\(\$#,##0\)"/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5" formatCode="\$#,##0_);[Red]\(\$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5" formatCode="\$#,##0_);[Red]\(\$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alignment vertical="center" textRotation="0" justifyLastLine="0" shrinkToFit="0" readingOrder="0"/>
    </dxf>
    <dxf>
      <numFmt numFmtId="165" formatCode="\$#,##0_);[Red]\(\$#,##0\)"/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5" formatCode="\$#,##0_);[Red]\(\$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5" formatCode="\$#,##0_);[Red]\(\$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0" formatCode="General"/>
      <alignment horizontal="general" vertical="center" textRotation="0" wrapText="1" indent="0" relativeIndent="0" justifyLastLine="0" shrinkToFit="0" readingOrder="0"/>
    </dxf>
    <dxf>
      <alignment vertical="center" textRotation="0" justifyLastLine="0" shrinkToFit="0" readingOrder="0"/>
    </dxf>
    <dxf>
      <numFmt numFmtId="165" formatCode="\$#,##0_);[Red]\(\$#,##0\)"/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alignment vertical="center" textRotation="0" justifyLastLine="0" shrinkToFit="0" readingOrder="0"/>
    </dxf>
    <dxf>
      <numFmt numFmtId="166" formatCode="\$#,##0"/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0" formatCode="General"/>
      <alignment horizontal="general" vertical="center" textRotation="0" wrapText="1" indent="0" relativeIndent="0" justifyLastLine="0" shrinkToFit="0" readingOrder="0"/>
    </dxf>
    <dxf>
      <alignment vertical="center" textRotation="0" justifyLastLine="0" shrinkToFit="0" readingOrder="0"/>
    </dxf>
    <dxf>
      <numFmt numFmtId="165" formatCode="\$#,##0_);[Red]\(\$#,##0\)"/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alignment vertical="center" textRotation="0" justifyLastLine="0" shrinkToFit="0" readingOrder="0"/>
    </dxf>
    <dxf>
      <numFmt numFmtId="165" formatCode="\$#,##0_);[Red]\(\$#,##0\)"/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5" formatCode="\$#,##0_);[Red]\(\$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b/>
        <u val="none"/>
        <vertAlign val="baseline"/>
        <sz val="10"/>
        <name val="Candar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0" formatCode="General"/>
      <alignment horizontal="general" vertical="center" textRotation="0" wrapText="1" indent="0" relativeIndent="0" justifyLastLine="0" shrinkToFit="0" readingOrder="0"/>
    </dxf>
    <dxf>
      <alignment vertical="center" textRotation="0" justifyLastLine="0" shrinkToFit="0" readingOrder="0"/>
    </dxf>
    <dxf>
      <numFmt numFmtId="165" formatCode="\$#,##0_);[Red]\(\$#,##0\)"/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5" formatCode="\$#,##0_);[Red]\(\$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b/>
        <u val="none"/>
        <vertAlign val="baseline"/>
        <sz val="10"/>
        <name val="Candar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0" formatCode="General"/>
      <alignment horizontal="general" vertical="center" textRotation="0" wrapText="1" indent="0" relativeIndent="0" justifyLastLine="0" shrinkToFit="0" readingOrder="0"/>
    </dxf>
    <dxf>
      <alignment vertical="center" textRotation="0" justifyLastLine="0" shrinkToFit="0" readingOrder="0"/>
    </dxf>
    <dxf>
      <numFmt numFmtId="165" formatCode="\$#,##0_);[Red]\(\$#,##0\)"/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5" formatCode="\$#,##0_);[Red]\(\$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b/>
        <u val="none"/>
        <vertAlign val="baseline"/>
        <sz val="10"/>
        <name val="Candar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0" formatCode="General"/>
      <alignment vertical="center" textRotation="0" wrapText="0" indent="0" relativeIndent="0" justifyLastLine="0" shrinkToFit="0" readingOrder="0"/>
    </dxf>
    <dxf>
      <numFmt numFmtId="165" formatCode="\$#,##0_);[Red]\(\$#,##0\)"/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5" formatCode="\$#,##0_);[Red]\(\$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b/>
        <u val="none"/>
        <vertAlign val="baseline"/>
        <sz val="10"/>
        <name val="Candar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alignment vertical="center" textRotation="0" justifyLastLine="0" shrinkToFit="0" readingOrder="0"/>
    </dxf>
    <dxf>
      <numFmt numFmtId="165" formatCode="\$#,##0_);[Red]\(\$#,##0\)"/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5" formatCode="\$#,##0_);[Red]\(\$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b/>
        <u val="none"/>
        <vertAlign val="baseline"/>
        <sz val="10"/>
        <name val="Candar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</dxf>
    <dxf>
      <alignment vertical="center" textRotation="0" justifyLastLine="0" shrinkToFit="0" readingOrder="0"/>
    </dxf>
    <dxf>
      <numFmt numFmtId="165" formatCode="\$#,##0_);[Red]\(\$#,##0\)"/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5" formatCode="\$#,##0_);[Red]\(\$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b/>
        <u val="none"/>
        <vertAlign val="baseline"/>
        <sz val="10"/>
        <name val="Candar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color auto="1"/>
        <name val="Candara"/>
        <scheme val="minor"/>
      </font>
      <alignment horizontal="general" vertical="center" textRotation="0" wrapText="0" indent="0" relativeIndent="0" justifyLastLine="0" shrinkToFit="0" readingOrder="0"/>
    </dxf>
    <dxf>
      <numFmt numFmtId="165" formatCode="\$#,##0_);[Red]\(\$#,##0\)"/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6" formatCode="\$#,##0"/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numFmt numFmtId="164" formatCode="&quot;$&quot;#,##0"/>
      <alignment horizontal="general" vertical="center" textRotation="0" wrapText="0" inden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ndara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alignment vertical="center" textRotation="0" justifyLastLine="0" shrinkToFit="0" readingOrder="0"/>
    </dxf>
    <dxf>
      <numFmt numFmtId="165" formatCode="\$#,##0_);[Red]\(\$#,##0\)"/>
      <alignment horizontal="general" vertical="center" textRotation="0" wrapText="1" indent="0" relativeIndent="255" justifyLastLine="0" shrinkToFit="0" readingOrder="0"/>
    </dxf>
    <dxf>
      <font>
        <u val="none"/>
        <vertAlign val="baseline"/>
        <sz val="10"/>
        <name val="Candara"/>
        <scheme val="minor"/>
      </font>
      <numFmt numFmtId="165" formatCode="\$#,##0_);[Red]\(\$#,##0\)"/>
      <fill>
        <patternFill patternType="none">
          <fgColor indexed="64"/>
          <bgColor indexed="65"/>
        </patternFill>
      </fill>
      <alignment horizontal="general" vertical="center" textRotation="0" wrapText="1" indent="0" relativeIndent="255" justifyLastLine="0" shrinkToFit="0" readingOrder="0"/>
    </dxf>
    <dxf>
      <font>
        <b/>
        <u val="none"/>
        <vertAlign val="baseline"/>
        <sz val="10"/>
        <name val="Candara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255" justifyLastLine="0" shrinkToFit="0" readingOrder="0"/>
    </dxf>
    <dxf>
      <fill>
        <patternFill>
          <bgColor theme="4" tint="0.79998168889431442"/>
        </patternFill>
      </fill>
    </dxf>
    <dxf>
      <font>
        <sz val="9"/>
        <color theme="0"/>
      </font>
      <fill>
        <patternFill>
          <bgColor theme="4"/>
        </patternFill>
      </fill>
      <border diagonalUp="0" diagonalDown="0">
        <left style="thin">
          <color theme="4"/>
        </left>
        <right style="thin">
          <color theme="4"/>
        </right>
        <top style="double">
          <color theme="0"/>
        </top>
        <bottom style="thin">
          <color theme="4"/>
        </bottom>
        <vertical/>
        <horizontal/>
      </border>
    </dxf>
    <dxf>
      <font>
        <sz val="9"/>
        <color theme="0"/>
      </font>
      <fill>
        <patternFill>
          <bgColor theme="4"/>
        </patternFill>
      </fill>
      <border diagonalUp="0" diagonalDown="0">
        <bottom style="thin">
          <color theme="0"/>
        </bottom>
      </border>
    </dxf>
    <dxf>
      <font>
        <sz val="8"/>
      </font>
      <border diagonalUp="0" diagonalDown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</dxfs>
  <tableStyles count="1" defaultTableStyle="TableStyleMedium9" defaultPivotStyle="PivotStyleLight16">
    <tableStyle name="Table Style 1" pivot="0" count="4">
      <tableStyleElement type="wholeTable" dxfId="146"/>
      <tableStyleElement type="headerRow" dxfId="145"/>
      <tableStyleElement type="totalRow" dxfId="144"/>
      <tableStyleElement type="firstRowStripe" dxfId="14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Housing" displayName="Housing" ref="A6:D18" totalsRowCount="1" headerRowDxfId="142" dataDxfId="141" totalsRowDxfId="140">
  <autoFilter ref="A6:D17"/>
  <tableColumns count="4">
    <tableColumn id="1" name="Housing" totalsRowLabel="Total" dataDxfId="139" totalsRowDxfId="138"/>
    <tableColumn id="2" name="Projected Cost" totalsRowFunction="sum" dataDxfId="137" totalsRowDxfId="136"/>
    <tableColumn id="3" name="Actual Cost" totalsRowFunction="sum" dataDxfId="135" totalsRowDxfId="134"/>
    <tableColumn id="4" name="Difference" totalsRowFunction="sum" dataDxfId="133" totalsRowDxfId="132">
      <calculatedColumnFormula>[Projected Cost]-[Actual Cost]</calculatedColumnFormula>
    </tableColumn>
  </tableColumns>
  <tableStyleInfo name="Table Style 1" showFirstColumn="0" showLastColumn="0" showRowStripes="1" showColumnStripes="0"/>
</table>
</file>

<file path=xl/tables/table10.xml><?xml version="1.0" encoding="utf-8"?>
<table xmlns="http://schemas.openxmlformats.org/spreadsheetml/2006/main" id="10" name="Taxes" displayName="Taxes" ref="F39:I44" totalsRowCount="1" headerRowDxfId="43" dataDxfId="42" totalsRowDxfId="41">
  <autoFilter ref="F39:I43"/>
  <tableColumns count="4">
    <tableColumn id="1" name="Taxes" totalsRowLabel="Total" dataDxfId="40" totalsRowDxfId="39"/>
    <tableColumn id="2" name="Projected Cost" totalsRowFunction="sum" dataDxfId="38" totalsRowDxfId="37"/>
    <tableColumn id="3" name="Actual Cost" totalsRowFunction="sum" dataDxfId="36" totalsRowDxfId="35"/>
    <tableColumn id="4" name="Difference" totalsRowFunction="sum" dataDxfId="34" totalsRowDxfId="33">
      <calculatedColumnFormula>[Projected Cost]-[Actual Cost]</calculatedColumnFormula>
    </tableColumn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id="11" name="Savings" displayName="Savings" ref="A63:D68" totalsRowCount="1" headerRowDxfId="32" dataDxfId="31" totalsRowDxfId="30">
  <autoFilter ref="A63:D67"/>
  <tableColumns count="4">
    <tableColumn id="1" name="Savings/Investments" totalsRowLabel="Total" dataDxfId="29" totalsRowDxfId="28"/>
    <tableColumn id="2" name="Projected Cost" totalsRowFunction="sum" dataDxfId="27" totalsRowDxfId="26"/>
    <tableColumn id="3" name="Actual Cost" totalsRowFunction="sum" dataDxfId="25" totalsRowDxfId="24"/>
    <tableColumn id="4" name="Difference" totalsRowFunction="sum" dataDxfId="23" totalsRowDxfId="22">
      <calculatedColumnFormula>[Projected Cost]-[Actual Cost]</calculatedColumnFormula>
    </tableColumn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id="12" name="Gifts" displayName="Gifts" ref="F64:I68" totalsRowCount="1" headerRowDxfId="21" dataDxfId="20" totalsRowDxfId="19">
  <autoFilter ref="F64:I67"/>
  <tableColumns count="4">
    <tableColumn id="1" name="Gifts and Donations" totalsRowLabel="Total" dataDxfId="18" totalsRowDxfId="17"/>
    <tableColumn id="2" name="Projected Cost" totalsRowFunction="sum" dataDxfId="16" totalsRowDxfId="15"/>
    <tableColumn id="3" name="Actual Cost" totalsRowFunction="sum" dataDxfId="14" totalsRowDxfId="13"/>
    <tableColumn id="4" name="Difference" totalsRowFunction="sum" dataDxfId="12" totalsRowDxfId="11">
      <calculatedColumnFormula>[Projected Cost]-[Actual Cost]</calculatedColumnFormula>
    </tableColumn>
  </tableColumns>
  <tableStyleInfo name="Table Style 1" showFirstColumn="0" showLastColumn="0" showRowStripes="1" showColumnStripes="0"/>
</table>
</file>

<file path=xl/tables/table13.xml><?xml version="1.0" encoding="utf-8"?>
<table xmlns="http://schemas.openxmlformats.org/spreadsheetml/2006/main" id="13" name="Legal" displayName="Legal" ref="A56:D61" totalsRowCount="1" headerRowDxfId="10" dataDxfId="9" totalsRowDxfId="8">
  <autoFilter ref="A56:D60"/>
  <tableColumns count="4">
    <tableColumn id="1" name="Legal" totalsRowLabel="Total" dataDxfId="7" totalsRowDxfId="6"/>
    <tableColumn id="2" name="Projected Cost" totalsRowFunction="sum" dataDxfId="5" totalsRowDxfId="4"/>
    <tableColumn id="3" name="Actual Cost" totalsRowFunction="sum" dataDxfId="3" totalsRowDxfId="2"/>
    <tableColumn id="4" name="Difference" totalsRowFunction="sum" dataDxfId="1" totalsRowDxfId="0">
      <calculatedColumnFormula>[Projected Cost]-[Actual Cost]</calculatedColumnFormula>
    </tableColumn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2" name="Transportation" displayName="Transportation" ref="A20:D29" totalsRowCount="1" headerRowDxfId="131" dataDxfId="130" totalsRowDxfId="129">
  <autoFilter ref="A20:D28"/>
  <tableColumns count="4">
    <tableColumn id="1" name="Transportation" totalsRowLabel="Total" dataDxfId="128" totalsRowDxfId="127"/>
    <tableColumn id="2" name="Projected Cost" totalsRowFunction="sum" dataDxfId="126" totalsRowDxfId="125"/>
    <tableColumn id="3" name="Actual Cost" totalsRowFunction="sum" dataDxfId="124" totalsRowDxfId="123"/>
    <tableColumn id="4" name="Difference" totalsRowFunction="sum" dataDxfId="122" totalsRowDxfId="121">
      <calculatedColumnFormula>[Projected Cost]-[Actual Cost]</calculatedColumnFormula>
    </tableColumn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3" name="Insurance" displayName="Insurance" ref="A31:D36" totalsRowCount="1" headerRowDxfId="120" dataDxfId="119" totalsRowDxfId="118">
  <autoFilter ref="A31:D35"/>
  <tableColumns count="4">
    <tableColumn id="1" name="Insurance" totalsRowLabel="Total" dataDxfId="117" totalsRowDxfId="116"/>
    <tableColumn id="2" name="Projected Cost" totalsRowFunction="sum" dataDxfId="115" totalsRowDxfId="114"/>
    <tableColumn id="3" name="Actual Cost" totalsRowFunction="sum" dataDxfId="113" totalsRowDxfId="112"/>
    <tableColumn id="4" name="Difference" totalsRowFunction="sum" dataDxfId="111" totalsRowDxfId="110">
      <calculatedColumnFormula>[Projected Cost]-[Actual Cost]</calculatedColumnFormula>
    </tableColumn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4" name="Food" displayName="Food" ref="A38:D42" totalsRowCount="1" headerRowDxfId="109" dataDxfId="108" totalsRowDxfId="107">
  <autoFilter ref="A38:D41"/>
  <tableColumns count="4">
    <tableColumn id="1" name="Food" totalsRowLabel="Total" dataDxfId="106" totalsRowDxfId="105"/>
    <tableColumn id="2" name="Projected Cost" totalsRowFunction="sum" dataDxfId="104" totalsRowDxfId="103"/>
    <tableColumn id="3" name="Actual Cost" totalsRowFunction="sum" dataDxfId="102" totalsRowDxfId="101"/>
    <tableColumn id="4" name="Difference" totalsRowFunction="sum" dataDxfId="100" totalsRowDxfId="99">
      <calculatedColumnFormula>[Projected Cost]-[Actual Cost]</calculatedColumnFormula>
    </tableColumn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5" name="Children" displayName="Children" ref="A44:D54" totalsRowCount="1" headerRowDxfId="98" dataDxfId="97" totalsRowDxfId="96">
  <autoFilter ref="A44:D53"/>
  <tableColumns count="4">
    <tableColumn id="1" name="Children" totalsRowLabel="Total" dataDxfId="95" totalsRowDxfId="94"/>
    <tableColumn id="2" name="Projected Cost" totalsRowFunction="sum" dataDxfId="93" totalsRowDxfId="92"/>
    <tableColumn id="3" name="Actual Cost" totalsRowFunction="sum" dataDxfId="91" totalsRowDxfId="90"/>
    <tableColumn id="4" name="Difference" totalsRowFunction="sum" dataDxfId="89" totalsRowDxfId="88">
      <calculatedColumnFormula>[Projected Cost]-[Actual Cost]</calculatedColumnFormula>
    </tableColumn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6" name="Pets" displayName="Pets" ref="F56:I62" totalsRowCount="1" headerRowDxfId="87" dataDxfId="86" totalsRowDxfId="85">
  <autoFilter ref="F56:I61"/>
  <tableColumns count="4">
    <tableColumn id="1" name="Pets" totalsRowLabel="Total" dataDxfId="84" totalsRowDxfId="83"/>
    <tableColumn id="2" name="Projected Cost" totalsRowFunction="sum" dataDxfId="82" totalsRowDxfId="81"/>
    <tableColumn id="3" name="Actual Cost" totalsRowFunction="sum" dataDxfId="80" totalsRowDxfId="79"/>
    <tableColumn id="4" name="Difference" totalsRowFunction="sum" dataDxfId="78" totalsRowDxfId="77">
      <calculatedColumnFormula>[Projected Cost]-[Actual Cost]</calculatedColumnFormula>
    </tableColumn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7" name="PersonalCare" displayName="PersonalCare" ref="F46:I54" totalsRowCount="1" headerRowDxfId="76" dataDxfId="75" totalsRowDxfId="74">
  <autoFilter ref="F46:I53"/>
  <tableColumns count="4">
    <tableColumn id="1" name="Personal Care" totalsRowLabel="Total" dataDxfId="73" totalsRowDxfId="72"/>
    <tableColumn id="2" name="Projected Cost" totalsRowFunction="sum" dataDxfId="71" totalsRowDxfId="70"/>
    <tableColumn id="3" name="Actual Cost" totalsRowFunction="sum" dataDxfId="69" totalsRowDxfId="68"/>
    <tableColumn id="4" name="Difference" totalsRowFunction="sum" dataDxfId="67" totalsRowDxfId="66">
      <calculatedColumnFormula>[Projected Cost]-[Actual Cost]</calculatedColumnFormula>
    </tableColumn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id="8" name="Entertainment" displayName="Entertainment" ref="F29:I37" totalsRowCount="1" headerRowDxfId="65" dataDxfId="64" totalsRowDxfId="63">
  <autoFilter ref="F29:I36"/>
  <tableColumns count="4">
    <tableColumn id="1" name="Entertainment" totalsRowLabel="Total" dataDxfId="62" totalsRowDxfId="61"/>
    <tableColumn id="2" name="Projected Cost" totalsRowFunction="sum" dataDxfId="60" totalsRowDxfId="59"/>
    <tableColumn id="3" name="Actual Cost" totalsRowFunction="sum" dataDxfId="58" totalsRowDxfId="57"/>
    <tableColumn id="4" name="Difference" totalsRowFunction="sum" dataDxfId="56" totalsRowDxfId="55">
      <calculatedColumnFormula>[Projected Cost]-[Actual Cost]</calculatedColumnFormula>
    </tableColumn>
  </tableColumns>
  <tableStyleInfo name="Table Style 1" showFirstColumn="0" showLastColumn="0" showRowStripes="1" showColumnStripes="0"/>
</table>
</file>

<file path=xl/tables/table9.xml><?xml version="1.0" encoding="utf-8"?>
<table xmlns="http://schemas.openxmlformats.org/spreadsheetml/2006/main" id="9" name="Loans" displayName="Loans" ref="F20:I27" totalsRowCount="1" headerRowDxfId="54" dataDxfId="53" totalsRowDxfId="52">
  <autoFilter ref="F20:I26"/>
  <tableColumns count="4">
    <tableColumn id="1" name="Loans" totalsRowLabel="Total" dataDxfId="51" totalsRowDxfId="50"/>
    <tableColumn id="2" name="Projected Cost" totalsRowFunction="sum" dataDxfId="49" totalsRowDxfId="48"/>
    <tableColumn id="3" name="Actual Cost" totalsRowFunction="sum" dataDxfId="47" totalsRowDxfId="46"/>
    <tableColumn id="4" name="Difference" totalsRowFunction="sum" dataDxfId="45" totalsRowDxfId="44">
      <calculatedColumnFormula>[Projected Cost]-[Actual Cost]</calculatedColumnFormula>
    </tableColumn>
  </tableColumns>
  <tableStyleInfo name="Table Style 1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SOHO">
      <a:dk1>
        <a:srgbClr val="2E2224"/>
      </a:dk1>
      <a:lt1>
        <a:sysClr val="window" lastClr="FFFFFF"/>
      </a:lt1>
      <a:dk2>
        <a:srgbClr val="48231E"/>
      </a:dk2>
      <a:lt2>
        <a:srgbClr val="CBD8DD"/>
      </a:lt2>
      <a:accent1>
        <a:srgbClr val="61625E"/>
      </a:accent1>
      <a:accent2>
        <a:srgbClr val="964D2C"/>
      </a:accent2>
      <a:accent3>
        <a:srgbClr val="66553E"/>
      </a:accent3>
      <a:accent4>
        <a:srgbClr val="848058"/>
      </a:accent4>
      <a:accent5>
        <a:srgbClr val="AFA14B"/>
      </a:accent5>
      <a:accent6>
        <a:srgbClr val="AD7D4D"/>
      </a:accent6>
      <a:hlink>
        <a:srgbClr val="FFDE66"/>
      </a:hlink>
      <a:folHlink>
        <a:srgbClr val="C0AEBC"/>
      </a:folHlink>
    </a:clrScheme>
    <a:fontScheme name="SOHO">
      <a:majorFont>
        <a:latin typeface="Candara"/>
        <a:ea typeface=""/>
        <a:cs typeface=""/>
        <a:font script="Jpan" typeface="ＭＳ Ｐゴシック"/>
        <a:font script="Hang" typeface="HY견명조"/>
        <a:font script="Hans" typeface="华文新魏"/>
        <a:font script="Hant" typeface="新細明體"/>
        <a:font script="Arab" typeface="Arial"/>
        <a:font script="Hebr" typeface="Arial"/>
        <a:font script="Thai" typeface="Kodchiang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ndara"/>
        <a:ea typeface=""/>
        <a:cs typeface=""/>
        <a:font script="Jpan" typeface="ＭＳ Ｐゴシック"/>
        <a:font script="Hang" typeface="HY견명조"/>
        <a:font script="Hans" typeface="华文楷体"/>
        <a:font script="Hant" typeface="新細明體"/>
        <a:font script="Arab" typeface="Arial"/>
        <a:font script="Hebr" typeface="Arial"/>
        <a:font script="Thai" typeface="Kodchiang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8"/>
  <sheetViews>
    <sheetView showGridLines="0" tabSelected="1" workbookViewId="0">
      <selection sqref="A1:G1"/>
    </sheetView>
  </sheetViews>
  <sheetFormatPr defaultRowHeight="12.75"/>
  <cols>
    <col min="1" max="1" width="16.5703125" customWidth="1"/>
    <col min="2" max="2" width="16.7109375" customWidth="1"/>
    <col min="3" max="4" width="14.7109375" customWidth="1"/>
    <col min="5" max="5" width="4" customWidth="1"/>
    <col min="6" max="6" width="19.85546875" customWidth="1"/>
    <col min="7" max="7" width="16.7109375" customWidth="1"/>
    <col min="8" max="9" width="14.7109375" customWidth="1"/>
  </cols>
  <sheetData>
    <row r="1" spans="1:9" ht="30" customHeight="1">
      <c r="A1" s="43" t="s">
        <v>85</v>
      </c>
      <c r="B1" s="43"/>
      <c r="C1" s="43"/>
      <c r="D1" s="43"/>
      <c r="E1" s="43"/>
      <c r="F1" s="43"/>
      <c r="G1" s="43"/>
      <c r="H1" s="10"/>
      <c r="I1" s="10"/>
    </row>
    <row r="2" spans="1:9" ht="7.5" customHeight="1">
      <c r="A2" s="6"/>
      <c r="B2" s="6"/>
      <c r="C2" s="6"/>
      <c r="D2" s="6"/>
      <c r="E2" s="6"/>
      <c r="F2" s="6"/>
      <c r="G2" s="6"/>
      <c r="H2" s="6"/>
      <c r="I2" s="6"/>
    </row>
    <row r="3" spans="1:9" ht="14.1" customHeight="1">
      <c r="A3" s="47" t="s">
        <v>72</v>
      </c>
      <c r="B3" s="48"/>
      <c r="C3" s="28" t="s">
        <v>73</v>
      </c>
      <c r="D3" s="29" t="s">
        <v>74</v>
      </c>
      <c r="E3" s="7"/>
      <c r="F3" s="44" t="s">
        <v>6</v>
      </c>
      <c r="G3" s="45"/>
      <c r="H3" s="7"/>
      <c r="I3" s="7"/>
    </row>
    <row r="4" spans="1:9" ht="14.1" customHeight="1">
      <c r="A4" s="21"/>
      <c r="B4" s="22">
        <f>Housing[[#Totals],[Projected Cost]]+Transportation[[#Totals],[Projected Cost]]+Insurance[[#Totals],[Projected Cost]]+Food[[#Totals],[Projected Cost]]+Children[[#Totals],[Projected Cost]]+Legal[[#Totals],[Projected Cost]]+Savings[[#Totals],[Projected Cost]]+Loans[[#Totals],[Projected Cost]]+Entertainment[[#Totals],[Projected Cost]]+Taxes[[#Totals],[Projected Cost]]+PersonalCare[[#Totals],[Projected Cost]]+Pets[[#Totals],[Projected Cost]]+Gifts[[#Totals],[Projected Cost]]</f>
        <v>1635.5</v>
      </c>
      <c r="C4" s="22">
        <f>Housing[[#Totals],[Actual Cost]]+Transportation[[#Totals],[Actual Cost]]+Insurance[[#Totals],[Actual Cost]]+Food[[#Totals],[Actual Cost]]+Children[[#Totals],[Actual Cost]]+Legal[[#Totals],[Actual Cost]]+Savings[[#Totals],[Actual Cost]]+Loans[[#Totals],[Actual Cost]]+Entertainment[[#Totals],[Actual Cost]]+Taxes[[#Totals],[Actual Cost]]+PersonalCare[[#Totals],[Actual Cost]]+Pets[[#Totals],[Actual Cost]]+Gifts[[#Totals],[Actual Cost]]</f>
        <v>1814.5</v>
      </c>
      <c r="D4" s="22">
        <f>Housing[[#Totals],[Difference]]+Transportation[[#Totals],[Difference]]+Insurance[[#Totals],[Difference]]+Food[[#Totals],[Difference]]+Children[[#Totals],[Difference]]+Legal[[#Totals],[Difference]]+Savings[[#Totals],[Difference]]+Loans[[#Totals],[Difference]]+Entertainment[[#Totals],[Difference]]+Taxes[[#Totals],[Difference]]+PersonalCare[[#Totals],[Difference]]+Pets[[#Totals],[Difference]]+Gifts[[#Totals],[Difference]]</f>
        <v>-179</v>
      </c>
      <c r="E4" s="7"/>
      <c r="F4" s="24" t="s">
        <v>3</v>
      </c>
      <c r="G4" s="32">
        <v>4000</v>
      </c>
      <c r="H4" s="7"/>
      <c r="I4" s="7"/>
    </row>
    <row r="5" spans="1:9" ht="14.1" customHeight="1">
      <c r="A5" s="2"/>
      <c r="B5" s="2"/>
      <c r="C5" s="2"/>
      <c r="D5" s="2"/>
      <c r="E5" s="2"/>
      <c r="F5" s="24" t="s">
        <v>4</v>
      </c>
      <c r="G5" s="32">
        <v>1200</v>
      </c>
      <c r="H5" s="2"/>
      <c r="I5" s="2"/>
    </row>
    <row r="6" spans="1:9" ht="14.1" customHeight="1">
      <c r="A6" s="4" t="s">
        <v>22</v>
      </c>
      <c r="B6" s="3" t="s">
        <v>0</v>
      </c>
      <c r="C6" s="3" t="s">
        <v>1</v>
      </c>
      <c r="D6" s="3" t="s">
        <v>2</v>
      </c>
      <c r="E6" s="2"/>
      <c r="F6" s="24" t="s">
        <v>68</v>
      </c>
      <c r="G6" s="32">
        <v>300</v>
      </c>
      <c r="H6" s="2"/>
      <c r="I6" s="2"/>
    </row>
    <row r="7" spans="1:9" ht="14.1" customHeight="1">
      <c r="A7" s="2" t="s">
        <v>8</v>
      </c>
      <c r="B7" s="35">
        <v>1000</v>
      </c>
      <c r="C7" s="35">
        <v>1000</v>
      </c>
      <c r="D7" s="35">
        <f>[Projected Cost]-[Actual Cost]</f>
        <v>0</v>
      </c>
      <c r="E7" s="2"/>
      <c r="F7" s="26" t="s">
        <v>69</v>
      </c>
      <c r="G7" s="33">
        <f>SUM(G4:G6)</f>
        <v>5500</v>
      </c>
      <c r="H7" s="2"/>
      <c r="I7" s="2"/>
    </row>
    <row r="8" spans="1:9" ht="26.25" customHeight="1">
      <c r="A8" s="2" t="s">
        <v>7</v>
      </c>
      <c r="B8" s="35">
        <v>0</v>
      </c>
      <c r="C8" s="35">
        <v>0</v>
      </c>
      <c r="D8" s="35">
        <f>[Projected Cost]-[Actual Cost]</f>
        <v>0</v>
      </c>
      <c r="E8" s="2"/>
      <c r="F8" s="8"/>
      <c r="G8" s="9"/>
      <c r="H8" s="6"/>
      <c r="I8" s="6"/>
    </row>
    <row r="9" spans="1:9" ht="14.1" customHeight="1">
      <c r="A9" s="2" t="s">
        <v>9</v>
      </c>
      <c r="B9" s="35">
        <v>62</v>
      </c>
      <c r="C9" s="35">
        <v>100</v>
      </c>
      <c r="D9" s="40">
        <f>[Projected Cost]-[Actual Cost]</f>
        <v>-38</v>
      </c>
      <c r="E9" s="2"/>
      <c r="F9" s="44" t="s">
        <v>5</v>
      </c>
      <c r="G9" s="45"/>
      <c r="H9" s="2"/>
      <c r="I9" s="2"/>
    </row>
    <row r="10" spans="1:9" ht="14.1" customHeight="1">
      <c r="A10" s="2" t="s">
        <v>76</v>
      </c>
      <c r="B10" s="35">
        <v>44</v>
      </c>
      <c r="C10" s="35">
        <v>125</v>
      </c>
      <c r="D10" s="35">
        <f>[Projected Cost]-[Actual Cost]</f>
        <v>-81</v>
      </c>
      <c r="E10" s="2"/>
      <c r="F10" s="24" t="s">
        <v>3</v>
      </c>
      <c r="G10" s="32">
        <v>4000</v>
      </c>
      <c r="H10" s="2"/>
      <c r="I10" s="2"/>
    </row>
    <row r="11" spans="1:9" ht="14.1" customHeight="1">
      <c r="A11" s="2" t="s">
        <v>10</v>
      </c>
      <c r="B11" s="35">
        <v>22</v>
      </c>
      <c r="C11" s="35">
        <v>35</v>
      </c>
      <c r="D11" s="35">
        <f>[Projected Cost]-[Actual Cost]</f>
        <v>-13</v>
      </c>
      <c r="E11" s="2"/>
      <c r="F11" s="24" t="s">
        <v>4</v>
      </c>
      <c r="G11" s="32">
        <v>1200</v>
      </c>
      <c r="H11" s="2"/>
      <c r="I11" s="2"/>
    </row>
    <row r="12" spans="1:9" ht="14.1" customHeight="1">
      <c r="A12" s="2" t="s">
        <v>11</v>
      </c>
      <c r="B12" s="35">
        <v>8</v>
      </c>
      <c r="C12" s="35">
        <v>8</v>
      </c>
      <c r="D12" s="35">
        <f>[Projected Cost]-[Actual Cost]</f>
        <v>0</v>
      </c>
      <c r="E12" s="2"/>
      <c r="F12" s="24" t="s">
        <v>68</v>
      </c>
      <c r="G12" s="32">
        <v>300</v>
      </c>
      <c r="H12" s="2"/>
      <c r="I12" s="2"/>
    </row>
    <row r="13" spans="1:9" ht="14.1" customHeight="1">
      <c r="A13" s="2" t="s">
        <v>12</v>
      </c>
      <c r="B13" s="35">
        <v>34</v>
      </c>
      <c r="C13" s="35">
        <v>39</v>
      </c>
      <c r="D13" s="35">
        <f>[Projected Cost]-[Actual Cost]</f>
        <v>-5</v>
      </c>
      <c r="E13" s="2"/>
      <c r="F13" s="26" t="s">
        <v>69</v>
      </c>
      <c r="G13" s="33">
        <f>SUM(G10:G12)</f>
        <v>5500</v>
      </c>
      <c r="H13" s="2"/>
      <c r="I13" s="2"/>
    </row>
    <row r="14" spans="1:9" ht="14.1" customHeight="1">
      <c r="A14" s="2" t="s">
        <v>13</v>
      </c>
      <c r="B14" s="35">
        <v>10</v>
      </c>
      <c r="C14" s="35">
        <v>10</v>
      </c>
      <c r="D14" s="35">
        <f>[Projected Cost]-[Actual Cost]</f>
        <v>0</v>
      </c>
      <c r="E14" s="2"/>
      <c r="F14" s="7"/>
      <c r="G14" s="7"/>
      <c r="H14" s="2"/>
      <c r="I14" s="2"/>
    </row>
    <row r="15" spans="1:9" ht="13.5" customHeight="1">
      <c r="A15" s="41" t="s">
        <v>14</v>
      </c>
      <c r="B15" s="35">
        <v>23</v>
      </c>
      <c r="C15" s="35">
        <v>0</v>
      </c>
      <c r="D15" s="35">
        <f>[Projected Cost]-[Actual Cost]</f>
        <v>23</v>
      </c>
      <c r="E15" s="2"/>
      <c r="F15" s="42" t="s">
        <v>80</v>
      </c>
      <c r="G15" s="27">
        <f>SUM(G7-B4)</f>
        <v>3864.5</v>
      </c>
      <c r="H15" s="2"/>
      <c r="I15" s="2"/>
    </row>
    <row r="16" spans="1:9" ht="14.1" customHeight="1">
      <c r="A16" s="2" t="s">
        <v>15</v>
      </c>
      <c r="B16" s="35">
        <v>0</v>
      </c>
      <c r="C16" s="35">
        <v>0</v>
      </c>
      <c r="D16" s="35">
        <f>[Projected Cost]-[Actual Cost]</f>
        <v>0</v>
      </c>
      <c r="E16" s="2"/>
      <c r="F16" s="30" t="s">
        <v>81</v>
      </c>
      <c r="G16" s="25">
        <f>SUM(G13-C4)</f>
        <v>3685.5</v>
      </c>
      <c r="H16" s="2"/>
      <c r="I16" s="2"/>
    </row>
    <row r="17" spans="1:9" ht="14.1" customHeight="1">
      <c r="A17" s="2" t="s">
        <v>16</v>
      </c>
      <c r="B17" s="35">
        <v>0</v>
      </c>
      <c r="C17" s="35">
        <v>0</v>
      </c>
      <c r="D17" s="35">
        <f>[Projected Cost]-[Actual Cost]</f>
        <v>0</v>
      </c>
      <c r="E17" s="2"/>
      <c r="F17" s="31" t="s">
        <v>2</v>
      </c>
      <c r="G17" s="23">
        <f>SUM(G16-G15)</f>
        <v>-179</v>
      </c>
      <c r="H17" s="2"/>
      <c r="I17" s="2"/>
    </row>
    <row r="18" spans="1:9" ht="14.1" customHeight="1">
      <c r="A18" s="38" t="s">
        <v>79</v>
      </c>
      <c r="B18" s="39">
        <f>SUBTOTAL(109,[Projected Cost])</f>
        <v>1203</v>
      </c>
      <c r="C18" s="39">
        <f>SUBTOTAL(109,[Actual Cost])</f>
        <v>1317</v>
      </c>
      <c r="D18" s="39">
        <f>SUBTOTAL(109,[Difference])</f>
        <v>-114</v>
      </c>
      <c r="E18" s="2"/>
      <c r="F18" s="2"/>
      <c r="G18" s="2"/>
      <c r="H18" s="2"/>
      <c r="I18" s="2"/>
    </row>
    <row r="19" spans="1:9" ht="14.1" customHeight="1">
      <c r="A19" s="46"/>
      <c r="B19" s="46"/>
      <c r="C19" s="46"/>
      <c r="D19" s="46"/>
      <c r="E19" s="2"/>
      <c r="F19" s="6"/>
      <c r="G19" s="6"/>
      <c r="H19" s="6"/>
      <c r="I19" s="6"/>
    </row>
    <row r="20" spans="1:9" ht="14.1" customHeight="1">
      <c r="A20" s="11" t="s">
        <v>17</v>
      </c>
      <c r="B20" s="12" t="s">
        <v>0</v>
      </c>
      <c r="C20" s="12" t="s">
        <v>1</v>
      </c>
      <c r="D20" s="12" t="s">
        <v>2</v>
      </c>
      <c r="E20" s="2"/>
      <c r="F20" s="13" t="s">
        <v>43</v>
      </c>
      <c r="G20" s="14" t="s">
        <v>0</v>
      </c>
      <c r="H20" s="14" t="s">
        <v>1</v>
      </c>
      <c r="I20" s="14" t="s">
        <v>2</v>
      </c>
    </row>
    <row r="21" spans="1:9" ht="14.1" customHeight="1">
      <c r="A21" s="2" t="s">
        <v>77</v>
      </c>
      <c r="B21" s="35">
        <v>289.5</v>
      </c>
      <c r="C21" s="35">
        <v>289.5</v>
      </c>
      <c r="D21" s="35">
        <f>[Projected Cost]-[Actual Cost]</f>
        <v>0</v>
      </c>
      <c r="E21" s="2"/>
      <c r="F21" s="1" t="s">
        <v>44</v>
      </c>
      <c r="G21" s="34"/>
      <c r="H21" s="34"/>
      <c r="I21" s="34">
        <f>[Projected Cost]-[Actual Cost]</f>
        <v>0</v>
      </c>
    </row>
    <row r="22" spans="1:9" ht="14.1" customHeight="1">
      <c r="A22" s="2" t="s">
        <v>78</v>
      </c>
      <c r="B22" s="35"/>
      <c r="C22" s="35"/>
      <c r="D22" s="35">
        <f>[Projected Cost]-[Actual Cost]</f>
        <v>0</v>
      </c>
      <c r="E22" s="2"/>
      <c r="F22" s="1" t="s">
        <v>62</v>
      </c>
      <c r="G22" s="34"/>
      <c r="H22" s="34"/>
      <c r="I22" s="34">
        <f>[Projected Cost]-[Actual Cost]</f>
        <v>0</v>
      </c>
    </row>
    <row r="23" spans="1:9" ht="14.1" customHeight="1">
      <c r="A23" s="2" t="s">
        <v>75</v>
      </c>
      <c r="B23" s="35"/>
      <c r="C23" s="35">
        <v>15</v>
      </c>
      <c r="D23" s="35">
        <f>[Projected Cost]-[Actual Cost]</f>
        <v>-15</v>
      </c>
      <c r="E23" s="2"/>
      <c r="F23" s="1" t="s">
        <v>64</v>
      </c>
      <c r="G23" s="34"/>
      <c r="H23" s="34"/>
      <c r="I23" s="34">
        <f>[Projected Cost]-[Actual Cost]</f>
        <v>0</v>
      </c>
    </row>
    <row r="24" spans="1:9" ht="14.1" customHeight="1">
      <c r="A24" s="2" t="s">
        <v>18</v>
      </c>
      <c r="B24" s="35">
        <v>68</v>
      </c>
      <c r="C24" s="35">
        <v>68</v>
      </c>
      <c r="D24" s="35">
        <f>[Projected Cost]-[Actual Cost]</f>
        <v>0</v>
      </c>
      <c r="E24" s="2"/>
      <c r="F24" s="1" t="s">
        <v>64</v>
      </c>
      <c r="G24" s="34"/>
      <c r="H24" s="34"/>
      <c r="I24" s="34">
        <f>[Projected Cost]-[Actual Cost]</f>
        <v>0</v>
      </c>
    </row>
    <row r="25" spans="1:9" ht="14.1" customHeight="1">
      <c r="A25" s="2" t="s">
        <v>19</v>
      </c>
      <c r="B25" s="35"/>
      <c r="C25" s="35"/>
      <c r="D25" s="35">
        <f>[Projected Cost]-[Actual Cost]</f>
        <v>0</v>
      </c>
      <c r="E25" s="2"/>
      <c r="F25" s="1" t="s">
        <v>64</v>
      </c>
      <c r="G25" s="34"/>
      <c r="H25" s="34"/>
      <c r="I25" s="34">
        <f>[Projected Cost]-[Actual Cost]</f>
        <v>0</v>
      </c>
    </row>
    <row r="26" spans="1:9" ht="14.1" customHeight="1">
      <c r="A26" s="2" t="s">
        <v>20</v>
      </c>
      <c r="B26" s="35">
        <v>75</v>
      </c>
      <c r="C26" s="35">
        <v>125</v>
      </c>
      <c r="D26" s="35">
        <f>[Projected Cost]-[Actual Cost]</f>
        <v>-50</v>
      </c>
      <c r="E26" s="2"/>
      <c r="F26" s="1" t="s">
        <v>16</v>
      </c>
      <c r="G26" s="34"/>
      <c r="H26" s="34"/>
      <c r="I26" s="34">
        <f>[Projected Cost]-[Actual Cost]</f>
        <v>0</v>
      </c>
    </row>
    <row r="27" spans="1:9" ht="14.1" customHeight="1">
      <c r="A27" s="2" t="s">
        <v>21</v>
      </c>
      <c r="B27" s="35"/>
      <c r="C27" s="35"/>
      <c r="D27" s="35">
        <f>[Projected Cost]-[Actual Cost]</f>
        <v>0</v>
      </c>
      <c r="E27" s="2"/>
      <c r="F27" s="36" t="s">
        <v>79</v>
      </c>
      <c r="G27" s="37">
        <f>SUBTOTAL(109,[Projected Cost])</f>
        <v>0</v>
      </c>
      <c r="H27" s="37">
        <f>SUBTOTAL(109,[Actual Cost])</f>
        <v>0</v>
      </c>
      <c r="I27" s="37">
        <f>SUBTOTAL(109,[Difference])</f>
        <v>0</v>
      </c>
    </row>
    <row r="28" spans="1:9" ht="14.1" customHeight="1">
      <c r="A28" s="2" t="s">
        <v>16</v>
      </c>
      <c r="B28" s="35"/>
      <c r="C28" s="35"/>
      <c r="D28" s="35">
        <f>[Projected Cost]-[Actual Cost]</f>
        <v>0</v>
      </c>
      <c r="E28" s="2"/>
      <c r="F28" s="49"/>
      <c r="G28" s="49"/>
      <c r="H28" s="49"/>
      <c r="I28" s="49"/>
    </row>
    <row r="29" spans="1:9" ht="14.1" customHeight="1">
      <c r="A29" s="38" t="s">
        <v>79</v>
      </c>
      <c r="B29" s="39">
        <f>SUBTOTAL(109,[Projected Cost])</f>
        <v>432.5</v>
      </c>
      <c r="C29" s="39">
        <f>SUBTOTAL(109,[Actual Cost])</f>
        <v>497.5</v>
      </c>
      <c r="D29" s="39">
        <f>SUBTOTAL(109,[Difference])</f>
        <v>-65</v>
      </c>
      <c r="E29" s="2"/>
      <c r="F29" s="17" t="s">
        <v>36</v>
      </c>
      <c r="G29" s="16" t="s">
        <v>0</v>
      </c>
      <c r="H29" s="16" t="s">
        <v>1</v>
      </c>
      <c r="I29" s="16" t="s">
        <v>2</v>
      </c>
    </row>
    <row r="30" spans="1:9" ht="14.1" customHeight="1">
      <c r="A30" s="46"/>
      <c r="B30" s="46"/>
      <c r="C30" s="46"/>
      <c r="D30" s="46"/>
      <c r="E30" s="2"/>
      <c r="F30" s="2" t="s">
        <v>37</v>
      </c>
      <c r="G30" s="35"/>
      <c r="H30" s="35"/>
      <c r="I30" s="35">
        <f>[Projected Cost]-[Actual Cost]</f>
        <v>0</v>
      </c>
    </row>
    <row r="31" spans="1:9" ht="14.1" customHeight="1">
      <c r="A31" s="15" t="s">
        <v>18</v>
      </c>
      <c r="B31" s="16" t="s">
        <v>0</v>
      </c>
      <c r="C31" s="16" t="s">
        <v>1</v>
      </c>
      <c r="D31" s="16" t="s">
        <v>2</v>
      </c>
      <c r="E31" s="2"/>
      <c r="F31" s="2" t="s">
        <v>38</v>
      </c>
      <c r="G31" s="35"/>
      <c r="H31" s="35"/>
      <c r="I31" s="35">
        <f>[Projected Cost]-[Actual Cost]</f>
        <v>0</v>
      </c>
    </row>
    <row r="32" spans="1:9" ht="14.1" customHeight="1">
      <c r="A32" s="2" t="s">
        <v>23</v>
      </c>
      <c r="B32" s="35"/>
      <c r="C32" s="35"/>
      <c r="D32" s="35">
        <f>[Projected Cost]-[Actual Cost]</f>
        <v>0</v>
      </c>
      <c r="E32" s="2"/>
      <c r="F32" s="2" t="s">
        <v>39</v>
      </c>
      <c r="G32" s="35"/>
      <c r="H32" s="35"/>
      <c r="I32" s="35">
        <f>[Projected Cost]-[Actual Cost]</f>
        <v>0</v>
      </c>
    </row>
    <row r="33" spans="1:9" ht="14.1" customHeight="1">
      <c r="A33" s="2" t="s">
        <v>24</v>
      </c>
      <c r="B33" s="35"/>
      <c r="C33" s="35"/>
      <c r="D33" s="35">
        <f>[Projected Cost]-[Actual Cost]</f>
        <v>0</v>
      </c>
      <c r="E33" s="2"/>
      <c r="F33" s="2" t="s">
        <v>40</v>
      </c>
      <c r="G33" s="35"/>
      <c r="H33" s="35"/>
      <c r="I33" s="35">
        <f>[Projected Cost]-[Actual Cost]</f>
        <v>0</v>
      </c>
    </row>
    <row r="34" spans="1:9" ht="14.1" customHeight="1">
      <c r="A34" s="2" t="s">
        <v>25</v>
      </c>
      <c r="B34" s="35"/>
      <c r="C34" s="35"/>
      <c r="D34" s="35">
        <f>[Projected Cost]-[Actual Cost]</f>
        <v>0</v>
      </c>
      <c r="E34" s="2"/>
      <c r="F34" s="2" t="s">
        <v>63</v>
      </c>
      <c r="G34" s="35"/>
      <c r="H34" s="35"/>
      <c r="I34" s="35">
        <f>[Projected Cost]-[Actual Cost]</f>
        <v>0</v>
      </c>
    </row>
    <row r="35" spans="1:9" ht="14.1" customHeight="1">
      <c r="A35" s="2" t="s">
        <v>16</v>
      </c>
      <c r="B35" s="35"/>
      <c r="C35" s="35"/>
      <c r="D35" s="35">
        <f>[Projected Cost]-[Actual Cost]</f>
        <v>0</v>
      </c>
      <c r="E35" s="2"/>
      <c r="F35" s="2" t="s">
        <v>41</v>
      </c>
      <c r="G35" s="35"/>
      <c r="H35" s="35"/>
      <c r="I35" s="35">
        <f>[Projected Cost]-[Actual Cost]</f>
        <v>0</v>
      </c>
    </row>
    <row r="36" spans="1:9" ht="14.1" customHeight="1">
      <c r="A36" s="38" t="s">
        <v>79</v>
      </c>
      <c r="B36" s="39">
        <f>SUBTOTAL(109,[Projected Cost])</f>
        <v>0</v>
      </c>
      <c r="C36" s="39">
        <f>SUBTOTAL(109,[Actual Cost])</f>
        <v>0</v>
      </c>
      <c r="D36" s="39">
        <f>SUBTOTAL(109,[Difference])</f>
        <v>0</v>
      </c>
      <c r="E36" s="2"/>
      <c r="F36" s="2" t="s">
        <v>16</v>
      </c>
      <c r="G36" s="35"/>
      <c r="H36" s="35"/>
      <c r="I36" s="35">
        <f>[Projected Cost]-[Actual Cost]</f>
        <v>0</v>
      </c>
    </row>
    <row r="37" spans="1:9" ht="14.1" customHeight="1">
      <c r="A37" s="46"/>
      <c r="B37" s="46"/>
      <c r="C37" s="46"/>
      <c r="D37" s="46"/>
      <c r="E37" s="2"/>
      <c r="F37" s="38" t="s">
        <v>79</v>
      </c>
      <c r="G37" s="39">
        <f>SUBTOTAL(109,[Projected Cost])</f>
        <v>0</v>
      </c>
      <c r="H37" s="39">
        <f>SUBTOTAL(109,[Actual Cost])</f>
        <v>0</v>
      </c>
      <c r="I37" s="39">
        <f>SUBTOTAL(109,[Difference])</f>
        <v>0</v>
      </c>
    </row>
    <row r="38" spans="1:9" ht="14.1" customHeight="1">
      <c r="A38" s="15" t="s">
        <v>27</v>
      </c>
      <c r="B38" s="16" t="s">
        <v>0</v>
      </c>
      <c r="C38" s="16" t="s">
        <v>1</v>
      </c>
      <c r="D38" s="16" t="s">
        <v>2</v>
      </c>
      <c r="E38" s="2"/>
      <c r="F38" s="46"/>
      <c r="G38" s="46"/>
      <c r="H38" s="46"/>
      <c r="I38" s="46"/>
    </row>
    <row r="39" spans="1:9" ht="14.1" customHeight="1">
      <c r="A39" s="2" t="s">
        <v>26</v>
      </c>
      <c r="B39" s="35"/>
      <c r="C39" s="35"/>
      <c r="D39" s="35">
        <f>[Projected Cost]-[Actual Cost]</f>
        <v>0</v>
      </c>
      <c r="E39" s="2"/>
      <c r="F39" s="18" t="s">
        <v>45</v>
      </c>
      <c r="G39" s="16" t="s">
        <v>0</v>
      </c>
      <c r="H39" s="16" t="s">
        <v>1</v>
      </c>
      <c r="I39" s="16" t="s">
        <v>2</v>
      </c>
    </row>
    <row r="40" spans="1:9" ht="14.1" customHeight="1">
      <c r="A40" s="2" t="s">
        <v>35</v>
      </c>
      <c r="B40" s="35"/>
      <c r="C40" s="35"/>
      <c r="D40" s="35">
        <f>[Projected Cost]-[Actual Cost]</f>
        <v>0</v>
      </c>
      <c r="E40" s="2"/>
      <c r="F40" s="2" t="s">
        <v>46</v>
      </c>
      <c r="G40" s="35"/>
      <c r="H40" s="35"/>
      <c r="I40" s="35">
        <f>[Projected Cost]-[Actual Cost]</f>
        <v>0</v>
      </c>
    </row>
    <row r="41" spans="1:9" ht="14.1" customHeight="1">
      <c r="A41" s="2" t="s">
        <v>16</v>
      </c>
      <c r="B41" s="35"/>
      <c r="C41" s="35"/>
      <c r="D41" s="35">
        <f>[Projected Cost]-[Actual Cost]</f>
        <v>0</v>
      </c>
      <c r="E41" s="2"/>
      <c r="F41" s="2" t="s">
        <v>47</v>
      </c>
      <c r="G41" s="35"/>
      <c r="H41" s="35"/>
      <c r="I41" s="35">
        <f>[Projected Cost]-[Actual Cost]</f>
        <v>0</v>
      </c>
    </row>
    <row r="42" spans="1:9" ht="14.1" customHeight="1">
      <c r="A42" s="38" t="s">
        <v>79</v>
      </c>
      <c r="B42" s="39">
        <f>SUBTOTAL(109,[Projected Cost])</f>
        <v>0</v>
      </c>
      <c r="C42" s="39">
        <f>SUBTOTAL(109,[Actual Cost])</f>
        <v>0</v>
      </c>
      <c r="D42" s="39">
        <f>SUBTOTAL(109,[Difference])</f>
        <v>0</v>
      </c>
      <c r="E42" s="2"/>
      <c r="F42" s="2" t="s">
        <v>48</v>
      </c>
      <c r="G42" s="35"/>
      <c r="H42" s="35"/>
      <c r="I42" s="35">
        <f>[Projected Cost]-[Actual Cost]</f>
        <v>0</v>
      </c>
    </row>
    <row r="43" spans="1:9" ht="14.1" customHeight="1">
      <c r="A43" s="46"/>
      <c r="B43" s="46"/>
      <c r="C43" s="46"/>
      <c r="D43" s="46"/>
      <c r="E43" s="2"/>
      <c r="F43" s="2" t="s">
        <v>16</v>
      </c>
      <c r="G43" s="35"/>
      <c r="H43" s="35"/>
      <c r="I43" s="35">
        <f>[Projected Cost]-[Actual Cost]</f>
        <v>0</v>
      </c>
    </row>
    <row r="44" spans="1:9" ht="14.1" customHeight="1">
      <c r="A44" s="15" t="s">
        <v>52</v>
      </c>
      <c r="B44" s="16" t="s">
        <v>0</v>
      </c>
      <c r="C44" s="16" t="s">
        <v>1</v>
      </c>
      <c r="D44" s="16" t="s">
        <v>2</v>
      </c>
      <c r="E44" s="2"/>
      <c r="F44" s="38" t="s">
        <v>79</v>
      </c>
      <c r="G44" s="39">
        <f>SUBTOTAL(109,[Projected Cost])</f>
        <v>0</v>
      </c>
      <c r="H44" s="39">
        <f>SUBTOTAL(109,[Actual Cost])</f>
        <v>0</v>
      </c>
      <c r="I44" s="39">
        <f>SUBTOTAL(109,[Difference])</f>
        <v>0</v>
      </c>
    </row>
    <row r="45" spans="1:9" ht="14.1" customHeight="1">
      <c r="A45" s="17" t="s">
        <v>30</v>
      </c>
      <c r="B45" s="35"/>
      <c r="C45" s="35"/>
      <c r="D45" s="35">
        <f>[Projected Cost]-[Actual Cost]</f>
        <v>0</v>
      </c>
      <c r="E45" s="2"/>
      <c r="F45" s="50"/>
      <c r="G45" s="50"/>
      <c r="H45" s="50"/>
      <c r="I45" s="50"/>
    </row>
    <row r="46" spans="1:9" ht="14.1" customHeight="1">
      <c r="A46" s="17" t="s">
        <v>32</v>
      </c>
      <c r="B46" s="35"/>
      <c r="C46" s="35"/>
      <c r="D46" s="35">
        <f>[Projected Cost]-[Actual Cost]</f>
        <v>0</v>
      </c>
      <c r="E46" s="2"/>
      <c r="F46" s="19" t="s">
        <v>70</v>
      </c>
      <c r="G46" s="14" t="s">
        <v>0</v>
      </c>
      <c r="H46" s="14" t="s">
        <v>1</v>
      </c>
      <c r="I46" s="14" t="s">
        <v>2</v>
      </c>
    </row>
    <row r="47" spans="1:9" ht="14.1" customHeight="1">
      <c r="A47" s="17" t="s">
        <v>56</v>
      </c>
      <c r="B47" s="35"/>
      <c r="C47" s="35"/>
      <c r="D47" s="35">
        <f>[Projected Cost]-[Actual Cost]</f>
        <v>0</v>
      </c>
      <c r="E47" s="2"/>
      <c r="F47" s="1" t="s">
        <v>30</v>
      </c>
      <c r="G47" s="34"/>
      <c r="H47" s="34"/>
      <c r="I47" s="34">
        <f>[Projected Cost]-[Actual Cost]</f>
        <v>0</v>
      </c>
    </row>
    <row r="48" spans="1:9" ht="14.1" customHeight="1">
      <c r="A48" s="17" t="s">
        <v>53</v>
      </c>
      <c r="B48" s="35"/>
      <c r="C48" s="35"/>
      <c r="D48" s="35">
        <f>[Projected Cost]-[Actual Cost]</f>
        <v>0</v>
      </c>
      <c r="E48" s="2"/>
      <c r="F48" s="1" t="s">
        <v>33</v>
      </c>
      <c r="G48" s="34"/>
      <c r="H48" s="34"/>
      <c r="I48" s="34">
        <f>[Projected Cost]-[Actual Cost]</f>
        <v>0</v>
      </c>
    </row>
    <row r="49" spans="1:9" ht="14.1" customHeight="1">
      <c r="A49" s="17" t="s">
        <v>54</v>
      </c>
      <c r="B49" s="35"/>
      <c r="C49" s="35"/>
      <c r="D49" s="35">
        <f>[Projected Cost]-[Actual Cost]</f>
        <v>0</v>
      </c>
      <c r="E49" s="2"/>
      <c r="F49" s="1" t="s">
        <v>32</v>
      </c>
      <c r="G49" s="34"/>
      <c r="H49" s="34"/>
      <c r="I49" s="34">
        <f>[Projected Cost]-[Actual Cost]</f>
        <v>0</v>
      </c>
    </row>
    <row r="50" spans="1:9" ht="14.1" customHeight="1">
      <c r="A50" s="17" t="s">
        <v>55</v>
      </c>
      <c r="B50" s="35"/>
      <c r="C50" s="35"/>
      <c r="D50" s="35">
        <f>[Projected Cost]-[Actual Cost]</f>
        <v>0</v>
      </c>
      <c r="E50" s="2"/>
      <c r="F50" s="1" t="s">
        <v>42</v>
      </c>
      <c r="G50" s="34"/>
      <c r="H50" s="34"/>
      <c r="I50" s="34">
        <f>[Projected Cost]-[Actual Cost]</f>
        <v>0</v>
      </c>
    </row>
    <row r="51" spans="1:9" ht="14.1" customHeight="1">
      <c r="A51" s="17" t="s">
        <v>57</v>
      </c>
      <c r="B51" s="35"/>
      <c r="C51" s="35"/>
      <c r="D51" s="35">
        <f>[Projected Cost]-[Actual Cost]</f>
        <v>0</v>
      </c>
      <c r="E51" s="2"/>
      <c r="F51" s="1" t="s">
        <v>34</v>
      </c>
      <c r="G51" s="34"/>
      <c r="H51" s="34"/>
      <c r="I51" s="34">
        <f>[Projected Cost]-[Actual Cost]</f>
        <v>0</v>
      </c>
    </row>
    <row r="52" spans="1:9" ht="14.1" customHeight="1">
      <c r="A52" s="17" t="s">
        <v>60</v>
      </c>
      <c r="B52" s="35"/>
      <c r="C52" s="35"/>
      <c r="D52" s="35">
        <f>[Projected Cost]-[Actual Cost]</f>
        <v>0</v>
      </c>
      <c r="E52" s="2"/>
      <c r="F52" s="1" t="s">
        <v>84</v>
      </c>
      <c r="G52" s="34"/>
      <c r="H52" s="34"/>
      <c r="I52" s="34">
        <f>[Projected Cost]-[Actual Cost]</f>
        <v>0</v>
      </c>
    </row>
    <row r="53" spans="1:9" ht="14.1" customHeight="1">
      <c r="A53" s="17" t="s">
        <v>16</v>
      </c>
      <c r="B53" s="35"/>
      <c r="C53" s="35"/>
      <c r="D53" s="35">
        <f>[Projected Cost]-[Actual Cost]</f>
        <v>0</v>
      </c>
      <c r="E53" s="2"/>
      <c r="F53" s="1" t="s">
        <v>16</v>
      </c>
      <c r="G53" s="34"/>
      <c r="H53" s="34"/>
      <c r="I53" s="34">
        <f>[Projected Cost]-[Actual Cost]</f>
        <v>0</v>
      </c>
    </row>
    <row r="54" spans="1:9" ht="14.1" customHeight="1">
      <c r="A54" s="38" t="s">
        <v>79</v>
      </c>
      <c r="B54" s="39">
        <f>SUBTOTAL(109,[Projected Cost])</f>
        <v>0</v>
      </c>
      <c r="C54" s="39">
        <f>SUBTOTAL(109,[Actual Cost])</f>
        <v>0</v>
      </c>
      <c r="D54" s="39">
        <f>SUBTOTAL(109,[Difference])</f>
        <v>0</v>
      </c>
      <c r="E54" s="2"/>
      <c r="F54" s="36" t="s">
        <v>79</v>
      </c>
      <c r="G54" s="37">
        <f>SUBTOTAL(109,[Projected Cost])</f>
        <v>0</v>
      </c>
      <c r="H54" s="37">
        <f>SUBTOTAL(109,[Actual Cost])</f>
        <v>0</v>
      </c>
      <c r="I54" s="37">
        <f>SUBTOTAL(109,[Difference])</f>
        <v>0</v>
      </c>
    </row>
    <row r="55" spans="1:9" ht="14.1" customHeight="1">
      <c r="A55" s="46"/>
      <c r="B55" s="46"/>
      <c r="C55" s="46"/>
      <c r="D55" s="46"/>
      <c r="E55" s="2"/>
      <c r="F55" s="50"/>
      <c r="G55" s="50"/>
      <c r="H55" s="50"/>
      <c r="I55" s="50"/>
    </row>
    <row r="56" spans="1:9" ht="14.1" customHeight="1">
      <c r="A56" s="13" t="s">
        <v>51</v>
      </c>
      <c r="B56" s="14" t="s">
        <v>0</v>
      </c>
      <c r="C56" s="14" t="s">
        <v>1</v>
      </c>
      <c r="D56" s="14" t="s">
        <v>2</v>
      </c>
      <c r="E56" s="2"/>
      <c r="F56" s="19" t="s">
        <v>28</v>
      </c>
      <c r="G56" s="14" t="s">
        <v>0</v>
      </c>
      <c r="H56" s="14" t="s">
        <v>1</v>
      </c>
      <c r="I56" s="14" t="s">
        <v>2</v>
      </c>
    </row>
    <row r="57" spans="1:9" ht="14.1" customHeight="1">
      <c r="A57" s="1" t="s">
        <v>58</v>
      </c>
      <c r="B57" s="34"/>
      <c r="C57" s="34"/>
      <c r="D57" s="34">
        <f>[Projected Cost]-[Actual Cost]</f>
        <v>0</v>
      </c>
      <c r="E57" s="2"/>
      <c r="F57" s="1" t="s">
        <v>27</v>
      </c>
      <c r="G57" s="34"/>
      <c r="H57" s="34"/>
      <c r="I57" s="34">
        <f>[Projected Cost]-[Actual Cost]</f>
        <v>0</v>
      </c>
    </row>
    <row r="58" spans="1:9" ht="14.1" customHeight="1">
      <c r="A58" s="1" t="s">
        <v>59</v>
      </c>
      <c r="B58" s="34"/>
      <c r="C58" s="34"/>
      <c r="D58" s="34">
        <f>[Projected Cost]-[Actual Cost]</f>
        <v>0</v>
      </c>
      <c r="E58" s="2"/>
      <c r="F58" s="1" t="s">
        <v>30</v>
      </c>
      <c r="G58" s="34"/>
      <c r="H58" s="34"/>
      <c r="I58" s="34">
        <f>[Projected Cost]-[Actual Cost]</f>
        <v>0</v>
      </c>
    </row>
    <row r="59" spans="1:9" ht="14.1" customHeight="1">
      <c r="A59" s="5" t="s">
        <v>83</v>
      </c>
      <c r="B59" s="34"/>
      <c r="C59" s="34"/>
      <c r="D59" s="34">
        <f>[Projected Cost]-[Actual Cost]</f>
        <v>0</v>
      </c>
      <c r="E59" s="2"/>
      <c r="F59" s="1" t="s">
        <v>31</v>
      </c>
      <c r="G59" s="34"/>
      <c r="H59" s="34"/>
      <c r="I59" s="34">
        <f>[Projected Cost]-[Actual Cost]</f>
        <v>0</v>
      </c>
    </row>
    <row r="60" spans="1:9" ht="14.1" customHeight="1">
      <c r="A60" s="1" t="s">
        <v>16</v>
      </c>
      <c r="B60" s="34"/>
      <c r="C60" s="34"/>
      <c r="D60" s="34">
        <f>[Projected Cost]-[Actual Cost]</f>
        <v>0</v>
      </c>
      <c r="E60" s="2"/>
      <c r="F60" s="1" t="s">
        <v>29</v>
      </c>
      <c r="G60" s="34"/>
      <c r="H60" s="34"/>
      <c r="I60" s="34">
        <f>[Projected Cost]-[Actual Cost]</f>
        <v>0</v>
      </c>
    </row>
    <row r="61" spans="1:9" ht="14.1" customHeight="1">
      <c r="A61" s="36" t="s">
        <v>79</v>
      </c>
      <c r="B61" s="37">
        <f>SUBTOTAL(109,[Projected Cost])</f>
        <v>0</v>
      </c>
      <c r="C61" s="37">
        <f>SUBTOTAL(109,[Actual Cost])</f>
        <v>0</v>
      </c>
      <c r="D61" s="37">
        <f>SUBTOTAL(109,[Difference])</f>
        <v>0</v>
      </c>
      <c r="E61" s="2"/>
      <c r="F61" s="1" t="s">
        <v>16</v>
      </c>
      <c r="G61" s="34"/>
      <c r="H61" s="34"/>
      <c r="I61" s="34">
        <f>[Projected Cost]-[Actual Cost]</f>
        <v>0</v>
      </c>
    </row>
    <row r="62" spans="1:9" ht="14.1" customHeight="1">
      <c r="A62" s="46"/>
      <c r="B62" s="46"/>
      <c r="C62" s="46"/>
      <c r="D62" s="46"/>
      <c r="E62" s="2"/>
      <c r="F62" s="36" t="s">
        <v>79</v>
      </c>
      <c r="G62" s="37">
        <f>SUBTOTAL(109,[Projected Cost])</f>
        <v>0</v>
      </c>
      <c r="H62" s="37">
        <f>SUBTOTAL(109,[Actual Cost])</f>
        <v>0</v>
      </c>
      <c r="I62" s="37">
        <f>SUBTOTAL(109,[Difference])</f>
        <v>0</v>
      </c>
    </row>
    <row r="63" spans="1:9" ht="14.1" customHeight="1">
      <c r="A63" s="20" t="s">
        <v>82</v>
      </c>
      <c r="B63" s="14" t="s">
        <v>0</v>
      </c>
      <c r="C63" s="14" t="s">
        <v>1</v>
      </c>
      <c r="D63" s="14" t="s">
        <v>2</v>
      </c>
      <c r="E63" s="2"/>
      <c r="F63" s="46"/>
      <c r="G63" s="46"/>
      <c r="H63" s="46"/>
      <c r="I63" s="46"/>
    </row>
    <row r="64" spans="1:9" ht="14.1" customHeight="1">
      <c r="A64" s="1" t="s">
        <v>65</v>
      </c>
      <c r="B64" s="34"/>
      <c r="C64" s="34"/>
      <c r="D64" s="34">
        <f>[Projected Cost]-[Actual Cost]</f>
        <v>0</v>
      </c>
      <c r="E64" s="2"/>
      <c r="F64" s="18" t="s">
        <v>67</v>
      </c>
      <c r="G64" s="16" t="s">
        <v>0</v>
      </c>
      <c r="H64" s="16" t="s">
        <v>1</v>
      </c>
      <c r="I64" s="16" t="s">
        <v>2</v>
      </c>
    </row>
    <row r="65" spans="1:9" ht="14.1" customHeight="1">
      <c r="A65" s="1" t="s">
        <v>66</v>
      </c>
      <c r="B65" s="34"/>
      <c r="C65" s="34"/>
      <c r="D65" s="34">
        <f>[Projected Cost]-[Actual Cost]</f>
        <v>0</v>
      </c>
      <c r="E65" s="2"/>
      <c r="F65" s="2" t="s">
        <v>49</v>
      </c>
      <c r="G65" s="35"/>
      <c r="H65" s="35"/>
      <c r="I65" s="35">
        <f>[Projected Cost]-[Actual Cost]</f>
        <v>0</v>
      </c>
    </row>
    <row r="66" spans="1:9" ht="14.1" customHeight="1">
      <c r="A66" s="1" t="s">
        <v>61</v>
      </c>
      <c r="B66" s="34"/>
      <c r="C66" s="34"/>
      <c r="D66" s="34">
        <f>[Projected Cost]-[Actual Cost]</f>
        <v>0</v>
      </c>
      <c r="E66" s="2"/>
      <c r="F66" s="2" t="s">
        <v>50</v>
      </c>
      <c r="G66" s="35"/>
      <c r="H66" s="35"/>
      <c r="I66" s="35">
        <f>[Projected Cost]-[Actual Cost]</f>
        <v>0</v>
      </c>
    </row>
    <row r="67" spans="1:9" ht="14.1" customHeight="1">
      <c r="A67" s="1" t="s">
        <v>16</v>
      </c>
      <c r="B67" s="34"/>
      <c r="C67" s="34"/>
      <c r="D67" s="34">
        <f>[Projected Cost]-[Actual Cost]</f>
        <v>0</v>
      </c>
      <c r="E67" s="2"/>
      <c r="F67" s="2" t="s">
        <v>71</v>
      </c>
      <c r="G67" s="35"/>
      <c r="H67" s="35"/>
      <c r="I67" s="35">
        <f>[Projected Cost]-[Actual Cost]</f>
        <v>0</v>
      </c>
    </row>
    <row r="68" spans="1:9" ht="14.1" customHeight="1">
      <c r="A68" s="36" t="s">
        <v>79</v>
      </c>
      <c r="B68" s="37">
        <f>SUBTOTAL(109,[Projected Cost])</f>
        <v>0</v>
      </c>
      <c r="C68" s="37">
        <f>SUBTOTAL(109,[Actual Cost])</f>
        <v>0</v>
      </c>
      <c r="D68" s="37">
        <f>SUBTOTAL(109,[Difference])</f>
        <v>0</v>
      </c>
      <c r="E68" s="2"/>
      <c r="F68" s="38" t="s">
        <v>79</v>
      </c>
      <c r="G68" s="39">
        <f>SUBTOTAL(109,[Projected Cost])</f>
        <v>0</v>
      </c>
      <c r="H68" s="39">
        <f>SUBTOTAL(109,[Actual Cost])</f>
        <v>0</v>
      </c>
      <c r="I68" s="39">
        <f>SUBTOTAL(109,[Difference])</f>
        <v>0</v>
      </c>
    </row>
  </sheetData>
  <mergeCells count="15">
    <mergeCell ref="F63:I63"/>
    <mergeCell ref="A3:B3"/>
    <mergeCell ref="A37:D37"/>
    <mergeCell ref="A43:D43"/>
    <mergeCell ref="A55:D55"/>
    <mergeCell ref="A62:D62"/>
    <mergeCell ref="F28:I28"/>
    <mergeCell ref="F38:I38"/>
    <mergeCell ref="F45:I45"/>
    <mergeCell ref="F55:I55"/>
    <mergeCell ref="A1:G1"/>
    <mergeCell ref="F3:G3"/>
    <mergeCell ref="F9:G9"/>
    <mergeCell ref="A19:D19"/>
    <mergeCell ref="A30:D30"/>
  </mergeCells>
  <phoneticPr fontId="1" type="noConversion"/>
  <conditionalFormatting sqref="D7:D17 I57:I61 I47:I53 I40:I43 I30:I36 D64:D67 D57:D60 D45:D53 D39:D41 D32:D35 D21:D28 G17 I21:I26 I65:I67">
    <cfRule type="iconSet" priority="2">
      <iconSet iconSet="3Arrows">
        <cfvo type="percentile" val="0"/>
        <cfvo type="num" val="-50"/>
        <cfvo type="num" val="50"/>
      </iconSet>
    </cfRule>
  </conditionalFormatting>
  <printOptions horizontalCentered="1"/>
  <pageMargins left="0.5" right="0.5" top="0.6" bottom="0.5" header="0.5" footer="0.5"/>
  <pageSetup scale="73" fitToHeight="0" orientation="portrait" r:id="rId1"/>
  <headerFooter alignWithMargins="0"/>
  <tableParts count="13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Family Budget</vt:lpstr>
      <vt:lpstr>'Monthly Family Budget'!Print_Area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2010-03-02T15:05:26Z</dcterms:created>
  <dcterms:modified xsi:type="dcterms:W3CDTF">2010-03-02T15:05:35Z</dcterms:modified>
  <cp:version/>
</cp:coreProperties>
</file>