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/>
  <bookViews>
    <workbookView xWindow="120" yWindow="15" windowWidth="12390" windowHeight="9090" tabRatio="731"/>
  </bookViews>
  <sheets>
    <sheet name="Project Parameters" sheetId="8" r:id="rId1"/>
    <sheet name="Project Planning" sheetId="1" r:id="rId2"/>
    <sheet name="Project Tracking" sheetId="12" r:id="rId3"/>
    <sheet name="Planned Project Totals" sheetId="9" r:id="rId4"/>
    <sheet name="Actual Project Totals" sheetId="13" r:id="rId5"/>
    <sheet name="Hours Chart" sheetId="10" r:id="rId6"/>
    <sheet name="Billing Chart" sheetId="11" r:id="rId7"/>
  </sheets>
  <definedNames>
    <definedName name="Project_type">'Project Parameters'!$B$8:$B$13</definedName>
  </definedNames>
  <calcPr calcId="144315"/>
</workbook>
</file>

<file path=xl/calcChain.xml><?xml version="1.0" encoding="utf-8"?>
<calcChain xmlns="http://schemas.openxmlformats.org/spreadsheetml/2006/main">
  <c r="B1" i="13"/>
  <c r="B1" i="9"/>
  <c r="B1" i="12"/>
  <c r="B1" i="1"/>
  <c r="D6" i="13"/>
  <c r="E6"/>
  <c r="F6"/>
  <c r="G6"/>
  <c r="H6"/>
  <c r="C6"/>
  <c r="D6" i="9"/>
  <c r="E6"/>
  <c r="F6"/>
  <c r="G6"/>
  <c r="H6"/>
  <c r="C6"/>
  <c r="B6" i="13"/>
  <c r="B6" i="9"/>
  <c r="B6" i="12"/>
  <c r="B8" i="13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7"/>
  <c r="B8" i="9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7"/>
  <c r="H11" i="13"/>
  <c r="H12"/>
  <c r="D7"/>
  <c r="E7"/>
  <c r="F7"/>
  <c r="G7"/>
  <c r="H7"/>
  <c r="D8"/>
  <c r="E8"/>
  <c r="F8"/>
  <c r="G8"/>
  <c r="H8"/>
  <c r="D9"/>
  <c r="E9"/>
  <c r="F9"/>
  <c r="G9"/>
  <c r="H9"/>
  <c r="D10"/>
  <c r="E10"/>
  <c r="F10"/>
  <c r="G10"/>
  <c r="H10"/>
  <c r="D11"/>
  <c r="E11"/>
  <c r="F11"/>
  <c r="G11"/>
  <c r="D12"/>
  <c r="E12"/>
  <c r="F12"/>
  <c r="G12"/>
  <c r="D13"/>
  <c r="E13"/>
  <c r="F13"/>
  <c r="G13"/>
  <c r="H13"/>
  <c r="D14"/>
  <c r="E14"/>
  <c r="F14"/>
  <c r="G14"/>
  <c r="H14"/>
  <c r="D15"/>
  <c r="E15"/>
  <c r="F15"/>
  <c r="G15"/>
  <c r="H15"/>
  <c r="D16"/>
  <c r="E16"/>
  <c r="F16"/>
  <c r="G16"/>
  <c r="H16"/>
  <c r="D17"/>
  <c r="E17"/>
  <c r="F17"/>
  <c r="G17"/>
  <c r="H17"/>
  <c r="D18"/>
  <c r="E18"/>
  <c r="F18"/>
  <c r="G18"/>
  <c r="H18"/>
  <c r="D19"/>
  <c r="E19"/>
  <c r="F19"/>
  <c r="G19"/>
  <c r="H19"/>
  <c r="D20"/>
  <c r="E20"/>
  <c r="F20"/>
  <c r="G20"/>
  <c r="H20"/>
  <c r="D21"/>
  <c r="E21"/>
  <c r="F21"/>
  <c r="G21"/>
  <c r="H21"/>
  <c r="D22"/>
  <c r="E22"/>
  <c r="F22"/>
  <c r="G22"/>
  <c r="H22"/>
  <c r="D23"/>
  <c r="E23"/>
  <c r="F23"/>
  <c r="G23"/>
  <c r="H23"/>
  <c r="D24"/>
  <c r="E24"/>
  <c r="F24"/>
  <c r="G24"/>
  <c r="H24"/>
  <c r="D25"/>
  <c r="E25"/>
  <c r="F25"/>
  <c r="G25"/>
  <c r="H25"/>
  <c r="D26"/>
  <c r="E26"/>
  <c r="F26"/>
  <c r="G26"/>
  <c r="H26"/>
  <c r="D27"/>
  <c r="E27"/>
  <c r="F27"/>
  <c r="G27"/>
  <c r="H27"/>
  <c r="D28"/>
  <c r="E28"/>
  <c r="F28"/>
  <c r="G28"/>
  <c r="H28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7"/>
  <c r="C29"/>
  <c r="C30" s="1"/>
  <c r="I30" s="1"/>
  <c r="D29"/>
  <c r="D30"/>
  <c r="E29"/>
  <c r="E30"/>
  <c r="F29"/>
  <c r="F30"/>
  <c r="G29"/>
  <c r="G30"/>
  <c r="H29"/>
  <c r="H30" s="1"/>
  <c r="I29"/>
  <c r="B8" i="12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7"/>
  <c r="E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E27" i="9"/>
  <c r="D7"/>
  <c r="G8" i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7"/>
  <c r="C7" i="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 s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9" s="1"/>
  <c r="D30" s="1"/>
  <c r="D27"/>
  <c r="D28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8"/>
  <c r="E29" s="1"/>
  <c r="E30" s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 s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 s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 s="1"/>
  <c r="I7"/>
  <c r="I8"/>
  <c r="I9"/>
  <c r="I10"/>
  <c r="I29" s="1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13" i="8"/>
  <c r="I12"/>
  <c r="I11"/>
  <c r="I10"/>
  <c r="I9"/>
  <c r="I8"/>
  <c r="F30" i="1"/>
  <c r="I30" i="9" l="1"/>
</calcChain>
</file>

<file path=xl/sharedStrings.xml><?xml version="1.0" encoding="utf-8"?>
<sst xmlns="http://schemas.openxmlformats.org/spreadsheetml/2006/main" count="92" uniqueCount="57">
  <si>
    <t>Company Confidential</t>
  </si>
  <si>
    <t>A. Datum Corporation</t>
  </si>
  <si>
    <t>Adventure Works</t>
  </si>
  <si>
    <t>Baldwin Museum of Science</t>
  </si>
  <si>
    <t>Blue Yonder Airlines</t>
  </si>
  <si>
    <t>City Power &amp; Light</t>
  </si>
  <si>
    <t>Coho Vineyard</t>
  </si>
  <si>
    <t>Coho Winery</t>
  </si>
  <si>
    <t>Coho Vineyard &amp; Winery</t>
  </si>
  <si>
    <t>Contoso Pharmaceuticals</t>
  </si>
  <si>
    <t>Consolidated Messenger</t>
  </si>
  <si>
    <t>Fabrikam, Inc.</t>
  </si>
  <si>
    <t>Fourth Coffee</t>
  </si>
  <si>
    <t>Graphic Design Institute</t>
  </si>
  <si>
    <t>Humongous Insurance</t>
  </si>
  <si>
    <t>Litware, Inc.</t>
  </si>
  <si>
    <t>Lucerne Publishing</t>
  </si>
  <si>
    <t>Margie's Travel</t>
  </si>
  <si>
    <t>Northwind Traders</t>
  </si>
  <si>
    <t>Proseware, Inc.</t>
  </si>
  <si>
    <t>School of Fine Art</t>
  </si>
  <si>
    <t>Sarbanes-Oxley</t>
  </si>
  <si>
    <t>Total</t>
  </si>
  <si>
    <t>TOTAL Cost</t>
  </si>
  <si>
    <t>TOTAL Hours</t>
  </si>
  <si>
    <t>Project name</t>
  </si>
  <si>
    <t>Project type</t>
  </si>
  <si>
    <t>Estimated start</t>
  </si>
  <si>
    <t>Estimated finish</t>
  </si>
  <si>
    <t>Business continuity planning</t>
  </si>
  <si>
    <t>Business process re-engineering</t>
  </si>
  <si>
    <t>Cost reduction</t>
  </si>
  <si>
    <t>Process improvement</t>
  </si>
  <si>
    <t>Strategic planning</t>
  </si>
  <si>
    <t>Account manager</t>
  </si>
  <si>
    <t>Project manager</t>
  </si>
  <si>
    <t>Business analyst</t>
  </si>
  <si>
    <t>Process specialist</t>
  </si>
  <si>
    <t>Finance specialist</t>
  </si>
  <si>
    <t>Actual start</t>
  </si>
  <si>
    <t>Actual finish</t>
  </si>
  <si>
    <t>Estimated work (hours)</t>
  </si>
  <si>
    <t>Duration (days)</t>
  </si>
  <si>
    <t>Project Planning</t>
  </si>
  <si>
    <t>Project Tracking</t>
  </si>
  <si>
    <t>Planned Project Totals</t>
  </si>
  <si>
    <t>Actual Project Totals</t>
  </si>
  <si>
    <t>Actual work (hours)</t>
  </si>
  <si>
    <t>Actual duration (days)</t>
  </si>
  <si>
    <t>Blended rates</t>
  </si>
  <si>
    <t>Gray cells will be calculated for you. You do not need to enter anything in them.</t>
  </si>
  <si>
    <t>Alpine Ski House</t>
  </si>
  <si>
    <t>Contoso, Ltd.</t>
  </si>
  <si>
    <t>Administrative staff</t>
  </si>
  <si>
    <t>TOTAL HOURS</t>
  </si>
  <si>
    <t>Distance Learning Company</t>
  </si>
  <si>
    <t>Project Plan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</si>
</sst>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d\-mmm\-yyyy;@"/>
    <numFmt numFmtId="166" formatCode="&quot;$&quot;#,##0"/>
    <numFmt numFmtId="167" formatCode="_(&quot;$&quot;* #,##0_);_(&quot;$&quot;* \(#,##0\);_(&quot;$&quot;* &quot;—&quot;??_);_(@_)"/>
    <numFmt numFmtId="168" formatCode="_(* #,##0_);_(* \(#,##0\);_(* &quot;—&quot;??_);_(@_)"/>
  </numFmts>
  <fonts count="13">
    <font>
      <sz val="10"/>
      <name val="Arial"/>
    </font>
    <font>
      <sz val="10"/>
      <name val="Arial"/>
    </font>
    <font>
      <sz val="10"/>
      <name val="Arial Black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8"/>
      <color theme="3"/>
      <name val="Trebuchet MS"/>
      <family val="2"/>
      <scheme val="major"/>
    </font>
    <font>
      <b/>
      <sz val="15"/>
      <color theme="3"/>
      <name val="Trebuchet MS"/>
      <family val="2"/>
      <scheme val="minor"/>
    </font>
    <font>
      <sz val="11"/>
      <color theme="1"/>
      <name val="Trebuchet MS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</fills>
  <borders count="40">
    <border>
      <left/>
      <right/>
      <top/>
      <bottom/>
      <diagonal/>
    </border>
    <border>
      <left/>
      <right style="dotted">
        <color indexed="22"/>
      </right>
      <top/>
      <bottom style="thin">
        <color indexed="22"/>
      </bottom>
      <diagonal/>
    </border>
    <border>
      <left style="dotted">
        <color indexed="22"/>
      </left>
      <right style="dotted">
        <color indexed="22"/>
      </right>
      <top/>
      <bottom style="thin">
        <color indexed="22"/>
      </bottom>
      <diagonal/>
    </border>
    <border>
      <left/>
      <right style="dotted">
        <color indexed="22"/>
      </right>
      <top style="thin">
        <color indexed="22"/>
      </top>
      <bottom style="thin">
        <color indexed="22"/>
      </bottom>
      <diagonal/>
    </border>
    <border>
      <left style="dotted">
        <color indexed="22"/>
      </left>
      <right style="dotted">
        <color indexed="22"/>
      </right>
      <top style="thin">
        <color indexed="22"/>
      </top>
      <bottom style="thin">
        <color indexed="22"/>
      </bottom>
      <diagonal/>
    </border>
    <border>
      <left/>
      <right style="dotted">
        <color indexed="22"/>
      </right>
      <top style="thin">
        <color indexed="22"/>
      </top>
      <bottom/>
      <diagonal/>
    </border>
    <border>
      <left style="dotted">
        <color indexed="22"/>
      </left>
      <right style="dotted">
        <color indexed="22"/>
      </right>
      <top style="thin">
        <color indexed="22"/>
      </top>
      <bottom/>
      <diagonal/>
    </border>
    <border>
      <left style="dotted">
        <color indexed="22"/>
      </left>
      <right/>
      <top/>
      <bottom style="thin">
        <color indexed="22"/>
      </bottom>
      <diagonal/>
    </border>
    <border>
      <left style="dotted">
        <color indexed="22"/>
      </left>
      <right/>
      <top style="thin">
        <color indexed="22"/>
      </top>
      <bottom style="thin">
        <color indexed="22"/>
      </bottom>
      <diagonal/>
    </border>
    <border>
      <left style="dotted">
        <color indexed="22"/>
      </left>
      <right/>
      <top style="thin">
        <color indexed="22"/>
      </top>
      <bottom/>
      <diagonal/>
    </border>
    <border>
      <left/>
      <right/>
      <top style="double">
        <color indexed="9"/>
      </top>
      <bottom/>
      <diagonal/>
    </border>
    <border>
      <left/>
      <right/>
      <top style="thin">
        <color indexed="22"/>
      </top>
      <bottom/>
      <diagonal/>
    </border>
    <border>
      <left style="dotted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tted">
        <color indexed="22"/>
      </left>
      <right/>
      <top/>
      <bottom style="thin">
        <color indexed="9"/>
      </bottom>
      <diagonal/>
    </border>
    <border>
      <left style="dotted">
        <color indexed="22"/>
      </left>
      <right/>
      <top style="thin">
        <color indexed="9"/>
      </top>
      <bottom style="thin">
        <color indexed="9"/>
      </bottom>
      <diagonal/>
    </border>
    <border>
      <left style="dotted">
        <color indexed="22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double">
        <color indexed="9"/>
      </right>
      <top/>
      <bottom style="thin">
        <color indexed="9"/>
      </bottom>
      <diagonal/>
    </border>
    <border>
      <left/>
      <right style="double">
        <color indexed="9"/>
      </right>
      <top style="thin">
        <color indexed="9"/>
      </top>
      <bottom style="thin">
        <color indexed="9"/>
      </bottom>
      <diagonal/>
    </border>
    <border>
      <left/>
      <right style="double">
        <color indexed="9"/>
      </right>
      <top style="thin">
        <color indexed="9"/>
      </top>
      <bottom style="double">
        <color indexed="9"/>
      </bottom>
      <diagonal/>
    </border>
    <border>
      <left/>
      <right/>
      <top/>
      <bottom style="double">
        <color indexed="9"/>
      </bottom>
      <diagonal/>
    </border>
    <border>
      <left/>
      <right/>
      <top/>
      <bottom style="thin">
        <color indexed="22"/>
      </bottom>
      <diagonal/>
    </border>
    <border>
      <left/>
      <right style="dotted">
        <color indexed="22"/>
      </right>
      <top/>
      <bottom style="thin">
        <color indexed="9"/>
      </bottom>
      <diagonal/>
    </border>
    <border>
      <left style="dotted">
        <color indexed="22"/>
      </left>
      <right style="dotted">
        <color indexed="22"/>
      </right>
      <top/>
      <bottom style="thin">
        <color indexed="9"/>
      </bottom>
      <diagonal/>
    </border>
    <border>
      <left/>
      <right style="dotted">
        <color indexed="22"/>
      </right>
      <top style="thin">
        <color indexed="9"/>
      </top>
      <bottom style="thin">
        <color indexed="9"/>
      </bottom>
      <diagonal/>
    </border>
    <border>
      <left style="dotted">
        <color indexed="22"/>
      </left>
      <right style="dotted">
        <color indexed="22"/>
      </right>
      <top style="thin">
        <color indexed="9"/>
      </top>
      <bottom style="thin">
        <color indexed="9"/>
      </bottom>
      <diagonal/>
    </border>
    <border>
      <left/>
      <right style="dotted">
        <color indexed="22"/>
      </right>
      <top style="thin">
        <color indexed="9"/>
      </top>
      <bottom/>
      <diagonal/>
    </border>
    <border>
      <left style="dotted">
        <color indexed="22"/>
      </left>
      <right style="dotted">
        <color indexed="22"/>
      </right>
      <top style="thin">
        <color indexed="9"/>
      </top>
      <bottom/>
      <diagonal/>
    </border>
    <border>
      <left/>
      <right style="dotted">
        <color indexed="22"/>
      </right>
      <top style="double">
        <color indexed="9"/>
      </top>
      <bottom style="double">
        <color indexed="9"/>
      </bottom>
      <diagonal/>
    </border>
    <border>
      <left style="dotted">
        <color indexed="22"/>
      </left>
      <right style="dotted">
        <color indexed="22"/>
      </right>
      <top style="double">
        <color indexed="9"/>
      </top>
      <bottom style="double">
        <color indexed="9"/>
      </bottom>
      <diagonal/>
    </border>
    <border>
      <left style="dotted">
        <color indexed="22"/>
      </left>
      <right/>
      <top style="double">
        <color indexed="9"/>
      </top>
      <bottom style="double">
        <color indexed="9"/>
      </bottom>
      <diagonal/>
    </border>
    <border>
      <left/>
      <right style="dotted">
        <color indexed="22"/>
      </right>
      <top style="double">
        <color indexed="9"/>
      </top>
      <bottom/>
      <diagonal/>
    </border>
    <border>
      <left style="dotted">
        <color indexed="22"/>
      </left>
      <right style="dotted">
        <color indexed="22"/>
      </right>
      <top style="double">
        <color indexed="9"/>
      </top>
      <bottom/>
      <diagonal/>
    </border>
    <border>
      <left style="dotted">
        <color indexed="22"/>
      </left>
      <right/>
      <top style="double">
        <color indexed="9"/>
      </top>
      <bottom/>
      <diagonal/>
    </border>
    <border>
      <left/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39" applyNumberFormat="0" applyFill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</cellStyleXfs>
  <cellXfs count="120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2" applyNumberFormat="1" applyFont="1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8" fillId="0" borderId="0" xfId="0" applyNumberFormat="1" applyFont="1" applyAlignment="1" applyProtection="1">
      <alignment horizontal="left" vertical="center"/>
      <protection locked="0"/>
    </xf>
    <xf numFmtId="165" fontId="5" fillId="0" borderId="0" xfId="2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5" fillId="0" borderId="0" xfId="0" applyFont="1" applyFill="1" applyBorder="1" applyAlignment="1" applyProtection="1">
      <protection locked="0"/>
    </xf>
    <xf numFmtId="1" fontId="5" fillId="0" borderId="0" xfId="2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165" fontId="5" fillId="3" borderId="2" xfId="2" applyNumberFormat="1" applyFont="1" applyFill="1" applyBorder="1" applyAlignment="1" applyProtection="1">
      <alignment horizontal="center"/>
      <protection locked="0"/>
    </xf>
    <xf numFmtId="1" fontId="5" fillId="3" borderId="2" xfId="2" applyNumberFormat="1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165" fontId="5" fillId="0" borderId="4" xfId="2" applyNumberFormat="1" applyFont="1" applyFill="1" applyBorder="1" applyAlignment="1" applyProtection="1">
      <alignment horizontal="center"/>
      <protection locked="0"/>
    </xf>
    <xf numFmtId="1" fontId="5" fillId="0" borderId="4" xfId="2" applyNumberFormat="1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protection locked="0"/>
    </xf>
    <xf numFmtId="165" fontId="5" fillId="0" borderId="6" xfId="2" applyNumberFormat="1" applyFont="1" applyFill="1" applyBorder="1" applyAlignment="1" applyProtection="1">
      <alignment horizontal="center"/>
      <protection locked="0"/>
    </xf>
    <xf numFmtId="1" fontId="5" fillId="0" borderId="6" xfId="2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/>
    <xf numFmtId="164" fontId="9" fillId="4" borderId="0" xfId="0" applyNumberFormat="1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5" fillId="3" borderId="1" xfId="2" applyNumberFormat="1" applyFont="1" applyFill="1" applyBorder="1" applyAlignment="1" applyProtection="1">
      <alignment horizontal="center"/>
      <protection locked="0"/>
    </xf>
    <xf numFmtId="3" fontId="5" fillId="3" borderId="7" xfId="2" applyNumberFormat="1" applyFont="1" applyFill="1" applyBorder="1" applyAlignment="1" applyProtection="1">
      <alignment horizontal="center"/>
      <protection locked="0"/>
    </xf>
    <xf numFmtId="165" fontId="5" fillId="3" borderId="3" xfId="2" applyNumberFormat="1" applyFont="1" applyFill="1" applyBorder="1" applyAlignment="1" applyProtection="1">
      <alignment horizontal="center"/>
      <protection locked="0"/>
    </xf>
    <xf numFmtId="165" fontId="5" fillId="3" borderId="4" xfId="2" applyNumberFormat="1" applyFont="1" applyFill="1" applyBorder="1" applyAlignment="1" applyProtection="1">
      <alignment horizontal="center"/>
      <protection locked="0"/>
    </xf>
    <xf numFmtId="3" fontId="5" fillId="3" borderId="8" xfId="2" applyNumberFormat="1" applyFont="1" applyFill="1" applyBorder="1" applyAlignment="1" applyProtection="1">
      <alignment horizontal="center"/>
      <protection locked="0"/>
    </xf>
    <xf numFmtId="165" fontId="5" fillId="3" borderId="5" xfId="2" applyNumberFormat="1" applyFont="1" applyFill="1" applyBorder="1" applyAlignment="1" applyProtection="1">
      <alignment horizontal="center"/>
      <protection locked="0"/>
    </xf>
    <xf numFmtId="165" fontId="5" fillId="3" borderId="6" xfId="2" applyNumberFormat="1" applyFont="1" applyFill="1" applyBorder="1" applyAlignment="1" applyProtection="1">
      <alignment horizontal="center"/>
      <protection locked="0"/>
    </xf>
    <xf numFmtId="3" fontId="5" fillId="3" borderId="9" xfId="2" applyNumberFormat="1" applyFont="1" applyFill="1" applyBorder="1" applyAlignment="1" applyProtection="1">
      <alignment horizontal="center"/>
      <protection locked="0"/>
    </xf>
    <xf numFmtId="164" fontId="4" fillId="4" borderId="10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left"/>
      <protection locked="0"/>
    </xf>
    <xf numFmtId="9" fontId="5" fillId="3" borderId="2" xfId="2" applyNumberFormat="1" applyFont="1" applyFill="1" applyBorder="1" applyAlignment="1" applyProtection="1">
      <alignment horizontal="center"/>
      <protection locked="0"/>
    </xf>
    <xf numFmtId="9" fontId="5" fillId="3" borderId="2" xfId="0" applyNumberFormat="1" applyFont="1" applyFill="1" applyBorder="1" applyAlignment="1" applyProtection="1">
      <alignment horizontal="center"/>
      <protection locked="0"/>
    </xf>
    <xf numFmtId="9" fontId="5" fillId="3" borderId="7" xfId="0" applyNumberFormat="1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9" fontId="5" fillId="0" borderId="4" xfId="2" applyNumberFormat="1" applyFont="1" applyFill="1" applyBorder="1" applyAlignment="1" applyProtection="1">
      <alignment horizontal="center"/>
      <protection locked="0"/>
    </xf>
    <xf numFmtId="9" fontId="5" fillId="0" borderId="8" xfId="2" applyNumberFormat="1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left"/>
      <protection locked="0"/>
    </xf>
    <xf numFmtId="9" fontId="5" fillId="0" borderId="6" xfId="2" applyNumberFormat="1" applyFont="1" applyFill="1" applyBorder="1" applyAlignment="1" applyProtection="1">
      <alignment horizontal="center"/>
      <protection locked="0"/>
    </xf>
    <xf numFmtId="9" fontId="5" fillId="0" borderId="9" xfId="2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5" fillId="0" borderId="0" xfId="0" applyFont="1" applyAlignment="1" applyProtection="1">
      <protection locked="0"/>
    </xf>
    <xf numFmtId="166" fontId="1" fillId="0" borderId="3" xfId="2" applyNumberFormat="1" applyFont="1" applyFill="1" applyBorder="1" applyAlignment="1">
      <alignment horizontal="center"/>
    </xf>
    <xf numFmtId="166" fontId="1" fillId="0" borderId="4" xfId="2" applyNumberFormat="1" applyFont="1" applyFill="1" applyBorder="1" applyAlignment="1">
      <alignment horizontal="center"/>
    </xf>
    <xf numFmtId="166" fontId="1" fillId="0" borderId="12" xfId="2" applyNumberFormat="1" applyFont="1" applyFill="1" applyBorder="1" applyAlignment="1">
      <alignment horizontal="center"/>
    </xf>
    <xf numFmtId="0" fontId="8" fillId="4" borderId="0" xfId="0" applyFont="1" applyFill="1" applyBorder="1" applyAlignment="1"/>
    <xf numFmtId="0" fontId="8" fillId="4" borderId="10" xfId="0" applyFont="1" applyFill="1" applyBorder="1" applyAlignment="1"/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3" fontId="8" fillId="4" borderId="0" xfId="1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protection locked="0"/>
    </xf>
    <xf numFmtId="0" fontId="5" fillId="4" borderId="17" xfId="0" applyFont="1" applyFill="1" applyBorder="1" applyAlignment="1" applyProtection="1">
      <protection locked="0"/>
    </xf>
    <xf numFmtId="0" fontId="5" fillId="4" borderId="18" xfId="0" applyFont="1" applyFill="1" applyBorder="1" applyAlignment="1" applyProtection="1">
      <protection locked="0"/>
    </xf>
    <xf numFmtId="3" fontId="5" fillId="4" borderId="19" xfId="0" applyNumberFormat="1" applyFont="1" applyFill="1" applyBorder="1" applyAlignment="1">
      <alignment horizontal="center"/>
    </xf>
    <xf numFmtId="3" fontId="5" fillId="4" borderId="20" xfId="0" applyNumberFormat="1" applyFont="1" applyFill="1" applyBorder="1" applyAlignment="1">
      <alignment horizontal="center"/>
    </xf>
    <xf numFmtId="3" fontId="5" fillId="4" borderId="21" xfId="0" applyNumberFormat="1" applyFont="1" applyFill="1" applyBorder="1" applyAlignment="1">
      <alignment horizontal="center"/>
    </xf>
    <xf numFmtId="3" fontId="8" fillId="4" borderId="10" xfId="1" applyNumberFormat="1" applyFont="1" applyFill="1" applyBorder="1" applyAlignment="1">
      <alignment horizontal="center"/>
    </xf>
    <xf numFmtId="0" fontId="8" fillId="4" borderId="22" xfId="0" applyFont="1" applyFill="1" applyBorder="1" applyAlignment="1"/>
    <xf numFmtId="0" fontId="5" fillId="4" borderId="23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left"/>
      <protection locked="0"/>
    </xf>
    <xf numFmtId="9" fontId="5" fillId="0" borderId="5" xfId="2" applyNumberFormat="1" applyFont="1" applyFill="1" applyBorder="1" applyAlignment="1" applyProtection="1">
      <alignment horizontal="center"/>
      <protection locked="0"/>
    </xf>
    <xf numFmtId="167" fontId="5" fillId="4" borderId="24" xfId="0" applyNumberFormat="1" applyFont="1" applyFill="1" applyBorder="1" applyAlignment="1" applyProtection="1">
      <alignment horizontal="center"/>
      <protection locked="0"/>
    </xf>
    <xf numFmtId="167" fontId="5" fillId="4" borderId="25" xfId="0" applyNumberFormat="1" applyFont="1" applyFill="1" applyBorder="1" applyAlignment="1" applyProtection="1">
      <alignment horizontal="center"/>
      <protection locked="0"/>
    </xf>
    <xf numFmtId="167" fontId="5" fillId="4" borderId="26" xfId="0" applyNumberFormat="1" applyFont="1" applyFill="1" applyBorder="1" applyAlignment="1" applyProtection="1">
      <alignment horizontal="center"/>
      <protection locked="0"/>
    </xf>
    <xf numFmtId="167" fontId="5" fillId="4" borderId="27" xfId="0" applyNumberFormat="1" applyFont="1" applyFill="1" applyBorder="1" applyAlignment="1" applyProtection="1">
      <alignment horizontal="center"/>
      <protection locked="0"/>
    </xf>
    <xf numFmtId="167" fontId="5" fillId="4" borderId="28" xfId="0" applyNumberFormat="1" applyFont="1" applyFill="1" applyBorder="1" applyAlignment="1" applyProtection="1">
      <alignment horizontal="center"/>
      <protection locked="0"/>
    </xf>
    <xf numFmtId="167" fontId="5" fillId="4" borderId="29" xfId="0" applyNumberFormat="1" applyFont="1" applyFill="1" applyBorder="1" applyAlignment="1" applyProtection="1">
      <alignment horizontal="center"/>
      <protection locked="0"/>
    </xf>
    <xf numFmtId="167" fontId="8" fillId="4" borderId="30" xfId="0" applyNumberFormat="1" applyFont="1" applyFill="1" applyBorder="1" applyAlignment="1">
      <alignment horizontal="center"/>
    </xf>
    <xf numFmtId="167" fontId="8" fillId="4" borderId="31" xfId="0" applyNumberFormat="1" applyFont="1" applyFill="1" applyBorder="1" applyAlignment="1">
      <alignment horizontal="center"/>
    </xf>
    <xf numFmtId="167" fontId="8" fillId="4" borderId="32" xfId="0" applyNumberFormat="1" applyFont="1" applyFill="1" applyBorder="1"/>
    <xf numFmtId="168" fontId="8" fillId="4" borderId="33" xfId="1" applyNumberFormat="1" applyFont="1" applyFill="1" applyBorder="1" applyAlignment="1">
      <alignment horizontal="center"/>
    </xf>
    <xf numFmtId="168" fontId="8" fillId="4" borderId="34" xfId="1" applyNumberFormat="1" applyFont="1" applyFill="1" applyBorder="1" applyAlignment="1">
      <alignment horizontal="center"/>
    </xf>
    <xf numFmtId="168" fontId="8" fillId="4" borderId="35" xfId="1" applyNumberFormat="1" applyFont="1" applyFill="1" applyBorder="1"/>
    <xf numFmtId="167" fontId="5" fillId="4" borderId="13" xfId="0" applyNumberFormat="1" applyFont="1" applyFill="1" applyBorder="1" applyAlignment="1" applyProtection="1">
      <alignment horizontal="center"/>
      <protection locked="0"/>
    </xf>
    <xf numFmtId="167" fontId="5" fillId="4" borderId="14" xfId="0" applyNumberFormat="1" applyFont="1" applyFill="1" applyBorder="1" applyAlignment="1" applyProtection="1">
      <alignment horizontal="center"/>
      <protection locked="0"/>
    </xf>
    <xf numFmtId="167" fontId="5" fillId="4" borderId="27" xfId="0" applyNumberFormat="1" applyFont="1" applyFill="1" applyBorder="1" applyAlignment="1" applyProtection="1">
      <alignment horizontal="center"/>
    </xf>
    <xf numFmtId="167" fontId="5" fillId="4" borderId="14" xfId="0" applyNumberFormat="1" applyFont="1" applyFill="1" applyBorder="1" applyAlignment="1" applyProtection="1">
      <alignment horizontal="center"/>
    </xf>
    <xf numFmtId="167" fontId="5" fillId="4" borderId="15" xfId="0" applyNumberFormat="1" applyFont="1" applyFill="1" applyBorder="1" applyAlignment="1" applyProtection="1">
      <alignment horizontal="center"/>
      <protection locked="0"/>
    </xf>
    <xf numFmtId="168" fontId="8" fillId="4" borderId="36" xfId="1" applyNumberFormat="1" applyFont="1" applyFill="1" applyBorder="1" applyAlignment="1">
      <alignment horizontal="center"/>
    </xf>
    <xf numFmtId="168" fontId="8" fillId="4" borderId="37" xfId="1" applyNumberFormat="1" applyFont="1" applyFill="1" applyBorder="1" applyAlignment="1">
      <alignment horizontal="center"/>
    </xf>
    <xf numFmtId="168" fontId="8" fillId="4" borderId="38" xfId="1" applyNumberFormat="1" applyFont="1" applyFill="1" applyBorder="1"/>
    <xf numFmtId="167" fontId="5" fillId="4" borderId="24" xfId="0" applyNumberFormat="1" applyFont="1" applyFill="1" applyBorder="1" applyAlignment="1" applyProtection="1">
      <alignment horizontal="left"/>
      <protection locked="0"/>
    </xf>
    <xf numFmtId="167" fontId="5" fillId="4" borderId="26" xfId="0" applyNumberFormat="1" applyFont="1" applyFill="1" applyBorder="1" applyAlignment="1" applyProtection="1">
      <alignment horizontal="left"/>
      <protection locked="0"/>
    </xf>
    <xf numFmtId="167" fontId="5" fillId="4" borderId="28" xfId="0" applyNumberFormat="1" applyFont="1" applyFill="1" applyBorder="1" applyAlignment="1" applyProtection="1">
      <alignment horizontal="left"/>
      <protection locked="0"/>
    </xf>
    <xf numFmtId="167" fontId="8" fillId="4" borderId="30" xfId="0" applyNumberFormat="1" applyFont="1" applyFill="1" applyBorder="1" applyAlignment="1">
      <alignment horizontal="left"/>
    </xf>
    <xf numFmtId="167" fontId="5" fillId="4" borderId="25" xfId="0" applyNumberFormat="1" applyFont="1" applyFill="1" applyBorder="1" applyAlignment="1" applyProtection="1">
      <alignment horizontal="left"/>
      <protection locked="0"/>
    </xf>
    <xf numFmtId="167" fontId="5" fillId="4" borderId="27" xfId="0" applyNumberFormat="1" applyFont="1" applyFill="1" applyBorder="1" applyAlignment="1" applyProtection="1">
      <alignment horizontal="left"/>
      <protection locked="0"/>
    </xf>
    <xf numFmtId="167" fontId="5" fillId="4" borderId="29" xfId="0" applyNumberFormat="1" applyFont="1" applyFill="1" applyBorder="1" applyAlignment="1" applyProtection="1">
      <alignment horizontal="left"/>
      <protection locked="0"/>
    </xf>
    <xf numFmtId="167" fontId="8" fillId="4" borderId="31" xfId="0" applyNumberFormat="1" applyFont="1" applyFill="1" applyBorder="1" applyAlignment="1">
      <alignment horizontal="left"/>
    </xf>
    <xf numFmtId="167" fontId="5" fillId="4" borderId="13" xfId="0" applyNumberFormat="1" applyFont="1" applyFill="1" applyBorder="1" applyAlignment="1">
      <alignment horizontal="left"/>
    </xf>
    <xf numFmtId="167" fontId="5" fillId="4" borderId="14" xfId="0" applyNumberFormat="1" applyFont="1" applyFill="1" applyBorder="1" applyAlignment="1">
      <alignment horizontal="left"/>
    </xf>
    <xf numFmtId="167" fontId="5" fillId="4" borderId="15" xfId="0" applyNumberFormat="1" applyFont="1" applyFill="1" applyBorder="1" applyAlignment="1">
      <alignment horizontal="left"/>
    </xf>
    <xf numFmtId="167" fontId="8" fillId="4" borderId="32" xfId="0" applyNumberFormat="1" applyFont="1" applyFill="1" applyBorder="1" applyAlignment="1">
      <alignment horizontal="left"/>
    </xf>
    <xf numFmtId="167" fontId="5" fillId="4" borderId="27" xfId="0" applyNumberFormat="1" applyFont="1" applyFill="1" applyBorder="1" applyAlignment="1" applyProtection="1">
      <alignment horizontal="left"/>
    </xf>
    <xf numFmtId="0" fontId="12" fillId="7" borderId="0" xfId="7" applyBorder="1" applyAlignment="1" applyProtection="1">
      <alignment horizontal="center" vertical="center" wrapText="1"/>
      <protection locked="0"/>
    </xf>
    <xf numFmtId="9" fontId="12" fillId="5" borderId="16" xfId="5" applyNumberFormat="1" applyBorder="1" applyAlignment="1" applyProtection="1">
      <alignment horizontal="center"/>
      <protection locked="0"/>
    </xf>
    <xf numFmtId="9" fontId="12" fillId="5" borderId="17" xfId="5" applyNumberFormat="1" applyBorder="1" applyAlignment="1" applyProtection="1">
      <alignment horizontal="center"/>
      <protection locked="0"/>
    </xf>
    <xf numFmtId="9" fontId="12" fillId="5" borderId="18" xfId="5" applyNumberFormat="1" applyBorder="1" applyAlignment="1" applyProtection="1">
      <alignment horizontal="center"/>
      <protection locked="0"/>
    </xf>
    <xf numFmtId="9" fontId="12" fillId="5" borderId="0" xfId="5" applyNumberFormat="1" applyBorder="1" applyAlignment="1" applyProtection="1">
      <alignment horizontal="center"/>
      <protection locked="0"/>
    </xf>
    <xf numFmtId="0" fontId="12" fillId="6" borderId="11" xfId="6" applyBorder="1" applyAlignment="1">
      <alignment horizontal="center"/>
    </xf>
    <xf numFmtId="0" fontId="10" fillId="0" borderId="0" xfId="3" applyAlignment="1" applyProtection="1">
      <protection locked="0"/>
    </xf>
    <xf numFmtId="0" fontId="11" fillId="0" borderId="39" xfId="4" applyAlignment="1" applyProtection="1">
      <protection locked="0"/>
    </xf>
  </cellXfs>
  <cellStyles count="8">
    <cellStyle name="20% - Accent2" xfId="5" builtinId="34"/>
    <cellStyle name="40% - Accent2" xfId="6" builtinId="35"/>
    <cellStyle name="40% - Accent4" xfId="7" builtinId="43"/>
    <cellStyle name="Comma" xfId="1" builtinId="3"/>
    <cellStyle name="Currency" xfId="2" builtinId="4"/>
    <cellStyle name="Heading 1" xfId="4" builtinId="16"/>
    <cellStyle name="Normal" xfId="0" builtinId="0"/>
    <cellStyle name="Title" xfId="3" builtinId="1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990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Hours per Skill Type</a:t>
            </a:r>
          </a:p>
        </c:rich>
      </c:tx>
      <c:layout>
        <c:manualLayout>
          <c:xMode val="edge"/>
          <c:yMode val="edge"/>
          <c:x val="0.34628190899001116"/>
          <c:y val="5.220228384991845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312985571587126"/>
          <c:y val="0.22185970636215335"/>
          <c:w val="0.75582685904550506"/>
          <c:h val="0.66231647634584023"/>
        </c:manualLayout>
      </c:layout>
      <c:barChart>
        <c:barDir val="col"/>
        <c:grouping val="clustered"/>
        <c:ser>
          <c:idx val="0"/>
          <c:order val="0"/>
          <c:tx>
            <c:v>Planned Hours</c:v>
          </c:tx>
          <c:spPr>
            <a:solidFill>
              <a:srgbClr val="99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'Planned Project Totals'!$C$6:$H$6</c:f>
              <c:strCache>
                <c:ptCount val="6"/>
                <c:pt idx="0">
                  <c:v>Account manager</c:v>
                </c:pt>
                <c:pt idx="1">
                  <c:v>Project manager</c:v>
                </c:pt>
                <c:pt idx="2">
                  <c:v>Business analyst</c:v>
                </c:pt>
                <c:pt idx="3">
                  <c:v>Process specialist</c:v>
                </c:pt>
                <c:pt idx="4">
                  <c:v>Finance specialist</c:v>
                </c:pt>
                <c:pt idx="5">
                  <c:v>Administrative staff</c:v>
                </c:pt>
              </c:strCache>
            </c:strRef>
          </c:cat>
          <c:val>
            <c:numRef>
              <c:f>'Planned Project Totals'!$C$30:$H$30</c:f>
              <c:numCache>
                <c:formatCode>_(* #,##0_);_(* \(#,##0\);_(* "—"??_);_(@_)</c:formatCode>
                <c:ptCount val="6"/>
                <c:pt idx="0">
                  <c:v>756.5</c:v>
                </c:pt>
                <c:pt idx="1">
                  <c:v>1368</c:v>
                </c:pt>
                <c:pt idx="2">
                  <c:v>1400</c:v>
                </c:pt>
                <c:pt idx="3">
                  <c:v>1669</c:v>
                </c:pt>
                <c:pt idx="4">
                  <c:v>1615</c:v>
                </c:pt>
                <c:pt idx="5">
                  <c:v>756.5</c:v>
                </c:pt>
              </c:numCache>
            </c:numRef>
          </c:val>
        </c:ser>
        <c:ser>
          <c:idx val="1"/>
          <c:order val="1"/>
          <c:tx>
            <c:v>Actual Hours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'Actual Project Totals'!$C$30:$H$30</c:f>
              <c:numCache>
                <c:formatCode>_(* #,##0_);_(* \(#,##0\);_(* "—"??_);_(@_)</c:formatCode>
                <c:ptCount val="6"/>
                <c:pt idx="0">
                  <c:v>761</c:v>
                </c:pt>
                <c:pt idx="1">
                  <c:v>1378</c:v>
                </c:pt>
                <c:pt idx="2">
                  <c:v>1449.5</c:v>
                </c:pt>
                <c:pt idx="3">
                  <c:v>1669.5</c:v>
                </c:pt>
                <c:pt idx="4">
                  <c:v>1591</c:v>
                </c:pt>
                <c:pt idx="5">
                  <c:v>761</c:v>
                </c:pt>
              </c:numCache>
            </c:numRef>
          </c:val>
        </c:ser>
        <c:dLbls/>
        <c:axId val="91245184"/>
        <c:axId val="73974144"/>
      </c:barChart>
      <c:catAx>
        <c:axId val="912451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974144"/>
        <c:crosses val="autoZero"/>
        <c:auto val="1"/>
        <c:lblAlgn val="ctr"/>
        <c:lblOffset val="100"/>
        <c:tickLblSkip val="1"/>
        <c:tickMarkSkip val="1"/>
      </c:catAx>
      <c:valAx>
        <c:axId val="739741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Hours</a:t>
                </a:r>
              </a:p>
            </c:rich>
          </c:tx>
          <c:layout>
            <c:manualLayout>
              <c:xMode val="edge"/>
              <c:yMode val="edge"/>
              <c:x val="6.8812430632630428E-2"/>
              <c:y val="0.49918433931484518"/>
            </c:manualLayout>
          </c:layout>
          <c:spPr>
            <a:noFill/>
            <a:ln w="25400">
              <a:noFill/>
            </a:ln>
          </c:spPr>
        </c:title>
        <c:numFmt formatCode="_(* #,##0_);_(* \(#,##0\);_(* &quot;—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2451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77247502774694787"/>
          <c:y val="0.10440456769983686"/>
          <c:w val="0.18312985571587126"/>
          <c:h val="6.851549755301795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Billing per Skill Type</a:t>
            </a:r>
          </a:p>
        </c:rich>
      </c:tx>
      <c:layout>
        <c:manualLayout>
          <c:xMode val="edge"/>
          <c:yMode val="edge"/>
          <c:x val="0.34295227524972266"/>
          <c:y val="4.078303425774880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1642619311875694"/>
          <c:y val="0.21044045676998374"/>
          <c:w val="0.71587125416204234"/>
          <c:h val="0.66231647634584023"/>
        </c:manualLayout>
      </c:layout>
      <c:barChart>
        <c:barDir val="col"/>
        <c:grouping val="clustered"/>
        <c:ser>
          <c:idx val="0"/>
          <c:order val="0"/>
          <c:tx>
            <c:v>Planned Billings</c:v>
          </c:tx>
          <c:spPr>
            <a:solidFill>
              <a:srgbClr val="99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'Planned Project Totals'!$C$6:$H$6</c:f>
              <c:strCache>
                <c:ptCount val="6"/>
                <c:pt idx="0">
                  <c:v>Account manager</c:v>
                </c:pt>
                <c:pt idx="1">
                  <c:v>Project manager</c:v>
                </c:pt>
                <c:pt idx="2">
                  <c:v>Business analyst</c:v>
                </c:pt>
                <c:pt idx="3">
                  <c:v>Process specialist</c:v>
                </c:pt>
                <c:pt idx="4">
                  <c:v>Finance specialist</c:v>
                </c:pt>
                <c:pt idx="5">
                  <c:v>Administrative staff</c:v>
                </c:pt>
              </c:strCache>
            </c:strRef>
          </c:cat>
          <c:val>
            <c:numRef>
              <c:f>'Planned Project Totals'!$C$29:$H$29</c:f>
              <c:numCache>
                <c:formatCode>_("$"* #,##0_);_("$"* \(#,##0\);_("$"* "—"??_);_(@_)</c:formatCode>
                <c:ptCount val="6"/>
                <c:pt idx="0">
                  <c:v>189125</c:v>
                </c:pt>
                <c:pt idx="1">
                  <c:v>307800</c:v>
                </c:pt>
                <c:pt idx="2">
                  <c:v>280000</c:v>
                </c:pt>
                <c:pt idx="3">
                  <c:v>292075</c:v>
                </c:pt>
                <c:pt idx="4">
                  <c:v>242250</c:v>
                </c:pt>
                <c:pt idx="5">
                  <c:v>37825</c:v>
                </c:pt>
              </c:numCache>
            </c:numRef>
          </c:val>
        </c:ser>
        <c:ser>
          <c:idx val="1"/>
          <c:order val="1"/>
          <c:tx>
            <c:v>Actual Billings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'Planned Project Totals'!$C$6:$H$6</c:f>
              <c:strCache>
                <c:ptCount val="6"/>
                <c:pt idx="0">
                  <c:v>Account manager</c:v>
                </c:pt>
                <c:pt idx="1">
                  <c:v>Project manager</c:v>
                </c:pt>
                <c:pt idx="2">
                  <c:v>Business analyst</c:v>
                </c:pt>
                <c:pt idx="3">
                  <c:v>Process specialist</c:v>
                </c:pt>
                <c:pt idx="4">
                  <c:v>Finance specialist</c:v>
                </c:pt>
                <c:pt idx="5">
                  <c:v>Administrative staff</c:v>
                </c:pt>
              </c:strCache>
            </c:strRef>
          </c:cat>
          <c:val>
            <c:numRef>
              <c:f>'Actual Project Totals'!$C$29:$H$29</c:f>
              <c:numCache>
                <c:formatCode>_("$"* #,##0_);_("$"* \(#,##0\);_("$"* "—"??_);_(@_)</c:formatCode>
                <c:ptCount val="6"/>
                <c:pt idx="0">
                  <c:v>190250</c:v>
                </c:pt>
                <c:pt idx="1">
                  <c:v>310050</c:v>
                </c:pt>
                <c:pt idx="2">
                  <c:v>289900</c:v>
                </c:pt>
                <c:pt idx="3">
                  <c:v>292162.5</c:v>
                </c:pt>
                <c:pt idx="4">
                  <c:v>238650</c:v>
                </c:pt>
                <c:pt idx="5">
                  <c:v>38050</c:v>
                </c:pt>
              </c:numCache>
            </c:numRef>
          </c:val>
        </c:ser>
        <c:dLbls/>
        <c:axId val="76728576"/>
        <c:axId val="76738560"/>
      </c:barChart>
      <c:catAx>
        <c:axId val="767285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38560"/>
        <c:crosses val="autoZero"/>
        <c:auto val="1"/>
        <c:lblAlgn val="ctr"/>
        <c:lblOffset val="100"/>
        <c:tickLblSkip val="1"/>
        <c:tickMarkSkip val="1"/>
      </c:catAx>
      <c:valAx>
        <c:axId val="76738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Billing</a:t>
                </a:r>
              </a:p>
            </c:rich>
          </c:tx>
          <c:layout>
            <c:manualLayout>
              <c:xMode val="edge"/>
              <c:yMode val="edge"/>
              <c:x val="7.2142064372918979E-2"/>
              <c:y val="0.4877650897226754"/>
            </c:manualLayout>
          </c:layout>
          <c:spPr>
            <a:noFill/>
            <a:ln w="25400">
              <a:noFill/>
            </a:ln>
          </c:spPr>
        </c:title>
        <c:numFmt formatCode="_(&quot;$&quot;* #,##0_);_(&quot;$&quot;* \(#,##0\);_(&quot;$&quot;* &quot;—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728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77913429522752509"/>
          <c:y val="9.1353996737357251E-2"/>
          <c:w val="0.17203107658157601"/>
          <c:h val="6.851549755301795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31"/>
  </sheetPr>
  <sheetViews>
    <sheetView zoomScale="91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indexed="30"/>
  </sheetPr>
  <sheetViews>
    <sheetView zoomScale="9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 noMove="1" noResize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 noMove="1" noResize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Slipstream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Slipstream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Slipstream">
      <a:fillStyleLst>
        <a:solidFill>
          <a:schemeClr val="phClr"/>
        </a:solidFill>
        <a:gradFill rotWithShape="1">
          <a:gsLst>
            <a:gs pos="28000">
              <a:schemeClr val="phClr">
                <a:tint val="18000"/>
                <a:satMod val="120000"/>
                <a:lumMod val="88000"/>
              </a:schemeClr>
            </a:gs>
            <a:gs pos="100000">
              <a:schemeClr val="phClr">
                <a:tint val="40000"/>
                <a:satMod val="100000"/>
                <a:lumMod val="7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95000"/>
              </a:schemeClr>
            </a:gs>
            <a:gs pos="100000">
              <a:schemeClr val="phClr">
                <a:shade val="82000"/>
                <a:satMod val="125000"/>
                <a:lumMod val="74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>
              <a:shade val="75000"/>
              <a:satMod val="125000"/>
              <a:lumMod val="7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50800" dir="5400000" sx="98000" sy="98000" rotWithShape="0">
              <a:srgbClr val="000000">
                <a:alpha val="20000"/>
              </a:srgbClr>
            </a:outerShdw>
          </a:effectLst>
        </a:effectStyle>
        <a:effectStyle>
          <a:effectLst>
            <a:outerShdw blurRad="40005" dist="22984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alanced" dir="tr"/>
          </a:scene3d>
          <a:sp3d prstMaterial="matte">
            <a:bevelT w="19050" h="38100"/>
          </a:sp3d>
        </a:effectStyle>
        <a:effectStyle>
          <a:effectLst>
            <a:reflection blurRad="38100" stA="26000" endPos="23000" dist="25400" dir="5400000" sy="-100000" rotWithShape="0"/>
          </a:effectLst>
          <a:scene3d>
            <a:camera prst="orthographicFront">
              <a:rot lat="0" lon="0" rev="0"/>
            </a:camera>
            <a:lightRig rig="balanced" dir="tr"/>
          </a:scene3d>
          <a:sp3d contourW="14605" prstMaterial="plastic">
            <a:bevelT w="50800"/>
            <a:contourClr>
              <a:schemeClr val="phClr">
                <a:shade val="30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shade val="90000"/>
                <a:satMod val="160000"/>
                <a:lumMod val="100000"/>
              </a:schemeClr>
            </a:gs>
            <a:gs pos="60000">
              <a:schemeClr val="phClr">
                <a:tint val="95000"/>
                <a:shade val="100000"/>
                <a:satMod val="130000"/>
                <a:lumMod val="130000"/>
              </a:schemeClr>
            </a:gs>
            <a:gs pos="100000">
              <a:schemeClr val="phClr">
                <a:tint val="97000"/>
                <a:shade val="100000"/>
                <a:hueMod val="100000"/>
                <a:satMod val="140000"/>
                <a:lumMod val="80000"/>
              </a:schemeClr>
            </a:gs>
          </a:gsLst>
          <a:path path="circle">
            <a:fillToRect l="20000" t="10000" r="20000" b="60000"/>
          </a:path>
        </a:gradFill>
        <a:gradFill rotWithShape="1">
          <a:gsLst>
            <a:gs pos="0">
              <a:schemeClr val="phClr">
                <a:tint val="94000"/>
                <a:satMod val="160000"/>
                <a:lumMod val="160000"/>
              </a:schemeClr>
            </a:gs>
            <a:gs pos="42000">
              <a:schemeClr val="phClr">
                <a:tint val="94000"/>
                <a:shade val="94000"/>
                <a:satMod val="160000"/>
                <a:lumMod val="130000"/>
              </a:schemeClr>
            </a:gs>
            <a:gs pos="100000">
              <a:schemeClr val="phClr">
                <a:tint val="97000"/>
                <a:shade val="94000"/>
                <a:satMod val="180000"/>
                <a:lumMod val="84000"/>
              </a:schemeClr>
            </a:gs>
          </a:gsLst>
          <a:path path="circle">
            <a:fillToRect l="24000" t="44000" r="24000" b="12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8"/>
    <pageSetUpPr fitToPage="1"/>
  </sheetPr>
  <dimension ref="B1:I17"/>
  <sheetViews>
    <sheetView showGridLines="0" showZeros="0" tabSelected="1" showOutlineSymbols="0" defaultGridColor="0" colorId="8" workbookViewId="0">
      <selection activeCell="B1" sqref="B1"/>
    </sheetView>
  </sheetViews>
  <sheetFormatPr defaultRowHeight="12.75"/>
  <cols>
    <col min="1" max="1" width="3.28515625" customWidth="1"/>
    <col min="2" max="2" width="30" bestFit="1" customWidth="1"/>
    <col min="3" max="3" width="15.5703125" customWidth="1"/>
    <col min="4" max="5" width="14.5703125" customWidth="1"/>
    <col min="6" max="8" width="16.5703125" customWidth="1"/>
    <col min="9" max="9" width="14.140625" customWidth="1"/>
  </cols>
  <sheetData>
    <row r="1" spans="2:9" ht="23.25">
      <c r="B1" s="118" t="s">
        <v>55</v>
      </c>
      <c r="C1" s="2"/>
      <c r="D1" s="2"/>
    </row>
    <row r="2" spans="2:9" ht="21" thickBot="1">
      <c r="B2" s="119" t="s">
        <v>56</v>
      </c>
      <c r="C2" s="119"/>
      <c r="D2" s="2"/>
    </row>
    <row r="3" spans="2:9" ht="16.5" thickTop="1">
      <c r="B3" s="8"/>
      <c r="C3" s="2"/>
      <c r="D3" s="2"/>
    </row>
    <row r="4" spans="2:9" ht="15">
      <c r="B4" s="13"/>
      <c r="C4" s="2"/>
      <c r="D4" s="2"/>
    </row>
    <row r="5" spans="2:9" ht="15">
      <c r="B5" s="13"/>
      <c r="C5" s="2"/>
      <c r="D5" s="2"/>
    </row>
    <row r="6" spans="2:9" ht="15">
      <c r="B6" s="57" t="s">
        <v>50</v>
      </c>
      <c r="C6" s="2"/>
      <c r="D6" s="2"/>
    </row>
    <row r="7" spans="2:9" ht="33" customHeight="1">
      <c r="B7" s="112" t="s">
        <v>26</v>
      </c>
      <c r="C7" s="112" t="s">
        <v>34</v>
      </c>
      <c r="D7" s="112" t="s">
        <v>35</v>
      </c>
      <c r="E7" s="112" t="s">
        <v>36</v>
      </c>
      <c r="F7" s="112" t="s">
        <v>37</v>
      </c>
      <c r="G7" s="112" t="s">
        <v>38</v>
      </c>
      <c r="H7" s="112" t="s">
        <v>53</v>
      </c>
      <c r="I7" s="112" t="s">
        <v>22</v>
      </c>
    </row>
    <row r="8" spans="2:9" ht="16.5">
      <c r="B8" s="46" t="s">
        <v>29</v>
      </c>
      <c r="C8" s="47">
        <v>0.1</v>
      </c>
      <c r="D8" s="47">
        <v>0.2</v>
      </c>
      <c r="E8" s="47">
        <v>0.4</v>
      </c>
      <c r="F8" s="48">
        <v>0.1</v>
      </c>
      <c r="G8" s="48">
        <v>0.1</v>
      </c>
      <c r="H8" s="49">
        <v>0.1</v>
      </c>
      <c r="I8" s="113">
        <f t="shared" ref="I8:I13" si="0">SUM(C8:H8)</f>
        <v>1</v>
      </c>
    </row>
    <row r="9" spans="2:9" ht="16.5">
      <c r="B9" s="50" t="s">
        <v>30</v>
      </c>
      <c r="C9" s="51">
        <v>0.1</v>
      </c>
      <c r="D9" s="51">
        <v>0.1</v>
      </c>
      <c r="E9" s="51">
        <v>0.1</v>
      </c>
      <c r="F9" s="51">
        <v>0.5</v>
      </c>
      <c r="G9" s="51">
        <v>0.1</v>
      </c>
      <c r="H9" s="52">
        <v>0.1</v>
      </c>
      <c r="I9" s="114">
        <f t="shared" si="0"/>
        <v>1</v>
      </c>
    </row>
    <row r="10" spans="2:9" ht="16.5">
      <c r="B10" s="50" t="s">
        <v>31</v>
      </c>
      <c r="C10" s="51">
        <v>0.1</v>
      </c>
      <c r="D10" s="51">
        <v>0.2</v>
      </c>
      <c r="E10" s="51">
        <v>0.1</v>
      </c>
      <c r="F10" s="51">
        <v>0.2</v>
      </c>
      <c r="G10" s="51">
        <v>0.3</v>
      </c>
      <c r="H10" s="52">
        <v>0.1</v>
      </c>
      <c r="I10" s="114">
        <f t="shared" si="0"/>
        <v>1.0000000000000002</v>
      </c>
    </row>
    <row r="11" spans="2:9" ht="16.5">
      <c r="B11" s="50" t="s">
        <v>32</v>
      </c>
      <c r="C11" s="51">
        <v>0.1</v>
      </c>
      <c r="D11" s="51">
        <v>0.2</v>
      </c>
      <c r="E11" s="51">
        <v>0.1</v>
      </c>
      <c r="F11" s="51">
        <v>0.4</v>
      </c>
      <c r="G11" s="51">
        <v>0.1</v>
      </c>
      <c r="H11" s="52">
        <v>0.1</v>
      </c>
      <c r="I11" s="114">
        <f t="shared" si="0"/>
        <v>1</v>
      </c>
    </row>
    <row r="12" spans="2:9" ht="16.5">
      <c r="B12" s="50" t="s">
        <v>21</v>
      </c>
      <c r="C12" s="51">
        <v>0.1</v>
      </c>
      <c r="D12" s="51">
        <v>0.2</v>
      </c>
      <c r="E12" s="51">
        <v>0.2</v>
      </c>
      <c r="F12" s="51">
        <v>0.2</v>
      </c>
      <c r="G12" s="51">
        <v>0.2</v>
      </c>
      <c r="H12" s="52">
        <v>0.1</v>
      </c>
      <c r="I12" s="114">
        <f t="shared" si="0"/>
        <v>0.99999999999999989</v>
      </c>
    </row>
    <row r="13" spans="2:9" ht="16.5">
      <c r="B13" s="53" t="s">
        <v>33</v>
      </c>
      <c r="C13" s="54">
        <v>0.1</v>
      </c>
      <c r="D13" s="54">
        <v>0.1</v>
      </c>
      <c r="E13" s="54">
        <v>0.5</v>
      </c>
      <c r="F13" s="54">
        <v>0</v>
      </c>
      <c r="G13" s="54">
        <v>0.2</v>
      </c>
      <c r="H13" s="55">
        <v>0.1</v>
      </c>
      <c r="I13" s="115">
        <f t="shared" si="0"/>
        <v>0.99999999999999989</v>
      </c>
    </row>
    <row r="14" spans="2:9" ht="16.5">
      <c r="B14" s="77"/>
      <c r="C14" s="78"/>
      <c r="D14" s="54"/>
      <c r="E14" s="54"/>
      <c r="F14" s="54"/>
      <c r="G14" s="54"/>
      <c r="H14" s="55"/>
      <c r="I14" s="116"/>
    </row>
    <row r="15" spans="2:9" ht="16.5">
      <c r="B15" s="117" t="s">
        <v>49</v>
      </c>
      <c r="C15" s="58">
        <v>250</v>
      </c>
      <c r="D15" s="59">
        <v>225</v>
      </c>
      <c r="E15" s="59">
        <v>200</v>
      </c>
      <c r="F15" s="59">
        <v>175</v>
      </c>
      <c r="G15" s="59">
        <v>150</v>
      </c>
      <c r="H15" s="60">
        <v>50</v>
      </c>
      <c r="I15" s="56"/>
    </row>
    <row r="17" spans="7:7">
      <c r="G17" s="6"/>
    </row>
  </sheetData>
  <mergeCells count="1">
    <mergeCell ref="B2:C2"/>
  </mergeCells>
  <phoneticPr fontId="6" type="noConversion"/>
  <pageMargins left="0.75" right="0.75" top="1" bottom="1" header="0.5" footer="0.5"/>
  <pageSetup scale="89" orientation="landscape" r:id="rId1"/>
  <headerFooter alignWithMargins="0"/>
  <ignoredErrors>
    <ignoredError sqref="I8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24"/>
    <pageSetUpPr fitToPage="1"/>
  </sheetPr>
  <dimension ref="B1:G30"/>
  <sheetViews>
    <sheetView showGridLines="0" workbookViewId="0">
      <selection activeCell="B1" sqref="B1"/>
    </sheetView>
  </sheetViews>
  <sheetFormatPr defaultRowHeight="12.75"/>
  <cols>
    <col min="1" max="1" width="3.28515625" customWidth="1"/>
    <col min="2" max="2" width="33.85546875" customWidth="1"/>
    <col min="3" max="3" width="33" customWidth="1"/>
    <col min="4" max="4" width="21.7109375" customWidth="1"/>
    <col min="5" max="5" width="20.28515625" customWidth="1"/>
    <col min="6" max="6" width="17.28515625" customWidth="1"/>
    <col min="7" max="7" width="13.140625" style="7" customWidth="1"/>
  </cols>
  <sheetData>
    <row r="1" spans="2:7" s="11" customFormat="1" ht="15">
      <c r="B1" s="9" t="str">
        <f>'Project Parameters'!B1</f>
        <v>Distance Learning Company</v>
      </c>
      <c r="C1" s="10"/>
      <c r="D1" s="10"/>
      <c r="E1" s="10"/>
      <c r="G1" s="12"/>
    </row>
    <row r="2" spans="2:7" s="11" customFormat="1" ht="15">
      <c r="B2" s="9" t="s">
        <v>43</v>
      </c>
      <c r="C2" s="10"/>
      <c r="D2" s="10"/>
      <c r="E2" s="10"/>
      <c r="G2" s="12"/>
    </row>
    <row r="3" spans="2:7" s="11" customFormat="1" ht="15">
      <c r="B3" s="9" t="s">
        <v>0</v>
      </c>
      <c r="C3" s="10"/>
      <c r="D3" s="10"/>
      <c r="E3" s="10"/>
      <c r="G3" s="12"/>
    </row>
    <row r="4" spans="2:7" s="11" customFormat="1" ht="15">
      <c r="B4" s="13"/>
      <c r="C4" s="10"/>
      <c r="D4" s="10"/>
      <c r="E4" s="10"/>
      <c r="G4" s="12"/>
    </row>
    <row r="5" spans="2:7" ht="13.5" customHeight="1">
      <c r="B5" s="57" t="s">
        <v>50</v>
      </c>
      <c r="C5" s="3"/>
      <c r="D5" s="3"/>
      <c r="E5" s="3"/>
    </row>
    <row r="6" spans="2:7" s="11" customFormat="1" ht="25.5">
      <c r="B6" s="19" t="s">
        <v>25</v>
      </c>
      <c r="C6" s="19" t="s">
        <v>26</v>
      </c>
      <c r="D6" s="19" t="s">
        <v>27</v>
      </c>
      <c r="E6" s="19" t="s">
        <v>28</v>
      </c>
      <c r="F6" s="19" t="s">
        <v>41</v>
      </c>
      <c r="G6" s="19" t="s">
        <v>42</v>
      </c>
    </row>
    <row r="7" spans="2:7">
      <c r="B7" s="20" t="s">
        <v>1</v>
      </c>
      <c r="C7" s="21" t="s">
        <v>29</v>
      </c>
      <c r="D7" s="22">
        <v>38356</v>
      </c>
      <c r="E7" s="22">
        <v>38415</v>
      </c>
      <c r="F7" s="23">
        <v>200</v>
      </c>
      <c r="G7" s="63">
        <f>DAYS360(D7,E7,FALSE)</f>
        <v>60</v>
      </c>
    </row>
    <row r="8" spans="2:7">
      <c r="B8" s="24" t="s">
        <v>2</v>
      </c>
      <c r="C8" s="25" t="s">
        <v>30</v>
      </c>
      <c r="D8" s="26">
        <v>38372</v>
      </c>
      <c r="E8" s="26">
        <v>38404</v>
      </c>
      <c r="F8" s="27">
        <v>400</v>
      </c>
      <c r="G8" s="64">
        <f t="shared" ref="G8:G28" si="0">DAYS360(D8,E8,FALSE)</f>
        <v>31</v>
      </c>
    </row>
    <row r="9" spans="2:7">
      <c r="B9" s="24" t="s">
        <v>51</v>
      </c>
      <c r="C9" s="25" t="s">
        <v>31</v>
      </c>
      <c r="D9" s="26">
        <v>38389</v>
      </c>
      <c r="E9" s="26">
        <v>38458</v>
      </c>
      <c r="F9" s="27">
        <v>500</v>
      </c>
      <c r="G9" s="64">
        <f t="shared" si="0"/>
        <v>70</v>
      </c>
    </row>
    <row r="10" spans="2:7">
      <c r="B10" s="24" t="s">
        <v>3</v>
      </c>
      <c r="C10" s="25" t="s">
        <v>32</v>
      </c>
      <c r="D10" s="26">
        <v>38407</v>
      </c>
      <c r="E10" s="26">
        <v>38467</v>
      </c>
      <c r="F10" s="27">
        <v>150</v>
      </c>
      <c r="G10" s="64">
        <f t="shared" si="0"/>
        <v>61</v>
      </c>
    </row>
    <row r="11" spans="2:7">
      <c r="B11" s="24" t="s">
        <v>4</v>
      </c>
      <c r="C11" s="25" t="s">
        <v>31</v>
      </c>
      <c r="D11" s="26">
        <v>38419</v>
      </c>
      <c r="E11" s="26">
        <v>38429</v>
      </c>
      <c r="F11" s="27">
        <v>250</v>
      </c>
      <c r="G11" s="64">
        <f t="shared" si="0"/>
        <v>10</v>
      </c>
    </row>
    <row r="12" spans="2:7">
      <c r="B12" s="24" t="s">
        <v>5</v>
      </c>
      <c r="C12" s="25" t="s">
        <v>21</v>
      </c>
      <c r="D12" s="26">
        <v>38430</v>
      </c>
      <c r="E12" s="26">
        <v>38471</v>
      </c>
      <c r="F12" s="27">
        <v>300</v>
      </c>
      <c r="G12" s="64">
        <f t="shared" si="0"/>
        <v>40</v>
      </c>
    </row>
    <row r="13" spans="2:7">
      <c r="B13" s="24" t="s">
        <v>6</v>
      </c>
      <c r="C13" s="25" t="s">
        <v>33</v>
      </c>
      <c r="D13" s="26">
        <v>38452</v>
      </c>
      <c r="E13" s="26">
        <v>38462</v>
      </c>
      <c r="F13" s="27">
        <v>500</v>
      </c>
      <c r="G13" s="64">
        <f t="shared" si="0"/>
        <v>10</v>
      </c>
    </row>
    <row r="14" spans="2:7">
      <c r="B14" s="24" t="s">
        <v>8</v>
      </c>
      <c r="C14" s="25" t="s">
        <v>21</v>
      </c>
      <c r="D14" s="26">
        <v>38484</v>
      </c>
      <c r="E14" s="26">
        <v>38525</v>
      </c>
      <c r="F14" s="27">
        <v>450</v>
      </c>
      <c r="G14" s="64">
        <f t="shared" si="0"/>
        <v>40</v>
      </c>
    </row>
    <row r="15" spans="2:7">
      <c r="B15" s="24" t="s">
        <v>7</v>
      </c>
      <c r="C15" s="25" t="s">
        <v>31</v>
      </c>
      <c r="D15" s="26">
        <v>38460</v>
      </c>
      <c r="E15" s="26">
        <v>38484</v>
      </c>
      <c r="F15" s="27">
        <v>750</v>
      </c>
      <c r="G15" s="64">
        <f t="shared" si="0"/>
        <v>24</v>
      </c>
    </row>
    <row r="16" spans="2:7">
      <c r="B16" s="24" t="s">
        <v>10</v>
      </c>
      <c r="C16" s="25" t="s">
        <v>32</v>
      </c>
      <c r="D16" s="26">
        <v>38533</v>
      </c>
      <c r="E16" s="26">
        <v>38594</v>
      </c>
      <c r="F16" s="27">
        <v>180</v>
      </c>
      <c r="G16" s="64">
        <f t="shared" si="0"/>
        <v>60</v>
      </c>
    </row>
    <row r="17" spans="2:7">
      <c r="B17" s="24" t="s">
        <v>52</v>
      </c>
      <c r="C17" s="25" t="s">
        <v>31</v>
      </c>
      <c r="D17" s="26">
        <v>38495</v>
      </c>
      <c r="E17" s="26">
        <v>38554</v>
      </c>
      <c r="F17" s="27">
        <v>250</v>
      </c>
      <c r="G17" s="64">
        <f t="shared" si="0"/>
        <v>58</v>
      </c>
    </row>
    <row r="18" spans="2:7">
      <c r="B18" s="24" t="s">
        <v>9</v>
      </c>
      <c r="C18" s="25" t="s">
        <v>30</v>
      </c>
      <c r="D18" s="26">
        <v>38517</v>
      </c>
      <c r="E18" s="26">
        <v>38576</v>
      </c>
      <c r="F18" s="27">
        <v>200</v>
      </c>
      <c r="G18" s="64">
        <f t="shared" si="0"/>
        <v>58</v>
      </c>
    </row>
    <row r="19" spans="2:7">
      <c r="B19" s="24" t="s">
        <v>11</v>
      </c>
      <c r="C19" s="25" t="s">
        <v>31</v>
      </c>
      <c r="D19" s="26">
        <v>38368</v>
      </c>
      <c r="E19" s="26">
        <v>38579</v>
      </c>
      <c r="F19" s="27">
        <v>250</v>
      </c>
      <c r="G19" s="64">
        <f t="shared" si="0"/>
        <v>209</v>
      </c>
    </row>
    <row r="20" spans="2:7">
      <c r="B20" s="24" t="s">
        <v>12</v>
      </c>
      <c r="C20" s="25" t="s">
        <v>21</v>
      </c>
      <c r="D20" s="26">
        <v>38550</v>
      </c>
      <c r="E20" s="26">
        <v>38596</v>
      </c>
      <c r="F20" s="27">
        <v>240</v>
      </c>
      <c r="G20" s="64">
        <f t="shared" si="0"/>
        <v>44</v>
      </c>
    </row>
    <row r="21" spans="2:7">
      <c r="B21" s="24" t="s">
        <v>13</v>
      </c>
      <c r="C21" s="25" t="s">
        <v>21</v>
      </c>
      <c r="D21" s="26">
        <v>38558</v>
      </c>
      <c r="E21" s="26">
        <v>38625</v>
      </c>
      <c r="F21" s="27">
        <v>320</v>
      </c>
      <c r="G21" s="64">
        <f t="shared" si="0"/>
        <v>65</v>
      </c>
    </row>
    <row r="22" spans="2:7">
      <c r="B22" s="24" t="s">
        <v>14</v>
      </c>
      <c r="C22" s="25" t="s">
        <v>31</v>
      </c>
      <c r="D22" s="26">
        <v>38565</v>
      </c>
      <c r="E22" s="26">
        <v>38626</v>
      </c>
      <c r="F22" s="27">
        <v>550</v>
      </c>
      <c r="G22" s="64">
        <f t="shared" si="0"/>
        <v>60</v>
      </c>
    </row>
    <row r="23" spans="2:7">
      <c r="B23" s="24" t="s">
        <v>15</v>
      </c>
      <c r="C23" s="25" t="s">
        <v>33</v>
      </c>
      <c r="D23" s="26">
        <v>38584</v>
      </c>
      <c r="E23" s="26">
        <v>38627</v>
      </c>
      <c r="F23" s="27">
        <v>350</v>
      </c>
      <c r="G23" s="64">
        <f t="shared" si="0"/>
        <v>42</v>
      </c>
    </row>
    <row r="24" spans="2:7">
      <c r="B24" s="24" t="s">
        <v>16</v>
      </c>
      <c r="C24" s="21" t="s">
        <v>29</v>
      </c>
      <c r="D24" s="26">
        <v>38597</v>
      </c>
      <c r="E24" s="26">
        <v>38668</v>
      </c>
      <c r="F24" s="27">
        <v>200</v>
      </c>
      <c r="G24" s="64">
        <f t="shared" si="0"/>
        <v>70</v>
      </c>
    </row>
    <row r="25" spans="2:7">
      <c r="B25" s="24" t="s">
        <v>17</v>
      </c>
      <c r="C25" s="25" t="s">
        <v>31</v>
      </c>
      <c r="D25" s="26">
        <v>38607</v>
      </c>
      <c r="E25" s="26">
        <v>38681</v>
      </c>
      <c r="F25" s="27">
        <v>220</v>
      </c>
      <c r="G25" s="64">
        <f t="shared" si="0"/>
        <v>73</v>
      </c>
    </row>
    <row r="26" spans="2:7">
      <c r="B26" s="24" t="s">
        <v>18</v>
      </c>
      <c r="C26" s="25" t="s">
        <v>32</v>
      </c>
      <c r="D26" s="26">
        <v>38637</v>
      </c>
      <c r="E26" s="26">
        <v>38706</v>
      </c>
      <c r="F26" s="27">
        <v>600</v>
      </c>
      <c r="G26" s="64">
        <f t="shared" si="0"/>
        <v>68</v>
      </c>
    </row>
    <row r="27" spans="2:7">
      <c r="B27" s="24" t="s">
        <v>19</v>
      </c>
      <c r="C27" s="25" t="s">
        <v>21</v>
      </c>
      <c r="D27" s="26">
        <v>38649</v>
      </c>
      <c r="E27" s="26">
        <v>38700</v>
      </c>
      <c r="F27" s="27">
        <v>525</v>
      </c>
      <c r="G27" s="64">
        <f t="shared" si="0"/>
        <v>50</v>
      </c>
    </row>
    <row r="28" spans="2:7">
      <c r="B28" s="28" t="s">
        <v>20</v>
      </c>
      <c r="C28" s="25" t="s">
        <v>31</v>
      </c>
      <c r="D28" s="29">
        <v>38660</v>
      </c>
      <c r="E28" s="29">
        <v>38680</v>
      </c>
      <c r="F28" s="30">
        <v>180</v>
      </c>
      <c r="G28" s="65">
        <f t="shared" si="0"/>
        <v>20</v>
      </c>
    </row>
    <row r="29" spans="2:7" s="16" customFormat="1">
      <c r="B29" s="17"/>
      <c r="C29"/>
      <c r="D29" s="14"/>
      <c r="E29" s="14"/>
      <c r="F29" s="18"/>
      <c r="G29" s="15"/>
    </row>
    <row r="30" spans="2:7">
      <c r="B30" s="61" t="s">
        <v>54</v>
      </c>
      <c r="C30" s="31"/>
      <c r="D30" s="32"/>
      <c r="E30" s="33"/>
      <c r="F30" s="66">
        <f>SUM(F7:F28)</f>
        <v>7565</v>
      </c>
      <c r="G30" s="34"/>
    </row>
  </sheetData>
  <phoneticPr fontId="6" type="noConversion"/>
  <dataValidations count="1">
    <dataValidation type="list" showInputMessage="1" showErrorMessage="1" sqref="C7:C28">
      <formula1>Project_type</formula1>
    </dataValidation>
  </dataValidations>
  <pageMargins left="0.75" right="0.75" top="1" bottom="1" header="0.5" footer="0.5"/>
  <pageSetup scale="88" orientation="landscape" r:id="rId1"/>
  <headerFooter alignWithMargins="0"/>
  <ignoredErrors>
    <ignoredError sqref="B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  <pageSetUpPr fitToPage="1"/>
  </sheetPr>
  <dimension ref="B1:F29"/>
  <sheetViews>
    <sheetView showGridLines="0" showZeros="0" showOutlineSymbols="0" defaultGridColor="0" colorId="8" workbookViewId="0">
      <selection activeCell="B1" sqref="B1"/>
    </sheetView>
  </sheetViews>
  <sheetFormatPr defaultRowHeight="12.75"/>
  <cols>
    <col min="1" max="1" width="3.28515625" customWidth="1"/>
    <col min="2" max="2" width="38.85546875" customWidth="1"/>
    <col min="3" max="3" width="18.7109375" customWidth="1"/>
    <col min="4" max="4" width="21.140625" customWidth="1"/>
    <col min="5" max="5" width="17.7109375" customWidth="1"/>
    <col min="6" max="6" width="19.42578125" style="7" customWidth="1"/>
  </cols>
  <sheetData>
    <row r="1" spans="2:6" ht="15.75">
      <c r="B1" s="8" t="str">
        <f>'Project Parameters'!B1</f>
        <v>Distance Learning Company</v>
      </c>
      <c r="C1" s="2"/>
      <c r="D1" s="2"/>
    </row>
    <row r="2" spans="2:6" ht="15.75">
      <c r="B2" s="8" t="s">
        <v>44</v>
      </c>
      <c r="C2" s="2"/>
      <c r="D2" s="2"/>
    </row>
    <row r="3" spans="2:6" ht="15.75">
      <c r="B3" s="8" t="s">
        <v>0</v>
      </c>
      <c r="C3" s="2"/>
      <c r="D3" s="2"/>
    </row>
    <row r="4" spans="2:6" ht="15.75">
      <c r="B4" s="8"/>
      <c r="C4" s="2"/>
      <c r="D4" s="2"/>
    </row>
    <row r="5" spans="2:6" ht="15">
      <c r="B5" s="57" t="s">
        <v>50</v>
      </c>
      <c r="C5" s="2"/>
      <c r="D5" s="2"/>
      <c r="E5" s="5"/>
    </row>
    <row r="6" spans="2:6" ht="25.5">
      <c r="B6" s="76" t="str">
        <f>'Project Planning'!B6</f>
        <v>Project name</v>
      </c>
      <c r="C6" s="19" t="s">
        <v>39</v>
      </c>
      <c r="D6" s="19" t="s">
        <v>40</v>
      </c>
      <c r="E6" s="19" t="s">
        <v>47</v>
      </c>
      <c r="F6" s="19" t="s">
        <v>48</v>
      </c>
    </row>
    <row r="7" spans="2:6">
      <c r="B7" s="67" t="str">
        <f>'Project Planning'!B7</f>
        <v>A. Datum Corporation</v>
      </c>
      <c r="C7" s="35">
        <v>38356</v>
      </c>
      <c r="D7" s="22">
        <v>38420</v>
      </c>
      <c r="E7" s="36">
        <v>220</v>
      </c>
      <c r="F7" s="70">
        <f>DAYS360(C7,D7,FALSE)</f>
        <v>65</v>
      </c>
    </row>
    <row r="8" spans="2:6">
      <c r="B8" s="68" t="str">
        <f>'Project Planning'!B8</f>
        <v>Adventure Works</v>
      </c>
      <c r="C8" s="37">
        <v>38377</v>
      </c>
      <c r="D8" s="38">
        <v>38411</v>
      </c>
      <c r="E8" s="39">
        <v>390</v>
      </c>
      <c r="F8" s="71">
        <f t="shared" ref="F8:F28" si="0">DAYS360(C8,D8,FALSE)</f>
        <v>33</v>
      </c>
    </row>
    <row r="9" spans="2:6">
      <c r="B9" s="68" t="str">
        <f>'Project Planning'!B9</f>
        <v>Alpine Ski House</v>
      </c>
      <c r="C9" s="37">
        <v>38393</v>
      </c>
      <c r="D9" s="38">
        <v>38465</v>
      </c>
      <c r="E9" s="39">
        <v>500</v>
      </c>
      <c r="F9" s="71">
        <f t="shared" si="0"/>
        <v>73</v>
      </c>
    </row>
    <row r="10" spans="2:6">
      <c r="B10" s="68" t="str">
        <f>'Project Planning'!B10</f>
        <v>Baldwin Museum of Science</v>
      </c>
      <c r="C10" s="37">
        <v>38405</v>
      </c>
      <c r="D10" s="38">
        <v>38471</v>
      </c>
      <c r="E10" s="39">
        <v>145</v>
      </c>
      <c r="F10" s="71">
        <f t="shared" si="0"/>
        <v>67</v>
      </c>
    </row>
    <row r="11" spans="2:6">
      <c r="B11" s="68" t="str">
        <f>'Project Planning'!B11</f>
        <v>Blue Yonder Airlines</v>
      </c>
      <c r="C11" s="37">
        <v>38420</v>
      </c>
      <c r="D11" s="38">
        <v>38439</v>
      </c>
      <c r="E11" s="39">
        <v>255</v>
      </c>
      <c r="F11" s="71">
        <f t="shared" si="0"/>
        <v>19</v>
      </c>
    </row>
    <row r="12" spans="2:6">
      <c r="B12" s="68" t="str">
        <f>'Project Planning'!B12</f>
        <v>City Power &amp; Light</v>
      </c>
      <c r="C12" s="37">
        <v>38430</v>
      </c>
      <c r="D12" s="38">
        <v>38477</v>
      </c>
      <c r="E12" s="39">
        <v>310</v>
      </c>
      <c r="F12" s="71">
        <f t="shared" si="0"/>
        <v>46</v>
      </c>
    </row>
    <row r="13" spans="2:6">
      <c r="B13" s="68" t="str">
        <f>'Project Planning'!B13</f>
        <v>Coho Vineyard</v>
      </c>
      <c r="C13" s="37">
        <v>38454</v>
      </c>
      <c r="D13" s="38">
        <v>38469</v>
      </c>
      <c r="E13" s="39">
        <v>510</v>
      </c>
      <c r="F13" s="71">
        <f t="shared" si="0"/>
        <v>15</v>
      </c>
    </row>
    <row r="14" spans="2:6">
      <c r="B14" s="68" t="str">
        <f>'Project Planning'!B14</f>
        <v>Coho Vineyard &amp; Winery</v>
      </c>
      <c r="C14" s="37">
        <v>38459</v>
      </c>
      <c r="D14" s="38">
        <v>38488</v>
      </c>
      <c r="E14" s="39">
        <v>790</v>
      </c>
      <c r="F14" s="71">
        <f t="shared" si="0"/>
        <v>29</v>
      </c>
    </row>
    <row r="15" spans="2:6">
      <c r="B15" s="68" t="str">
        <f>'Project Planning'!B15</f>
        <v>Coho Winery</v>
      </c>
      <c r="C15" s="37">
        <v>38487</v>
      </c>
      <c r="D15" s="38">
        <v>38527</v>
      </c>
      <c r="E15" s="39">
        <v>430</v>
      </c>
      <c r="F15" s="71">
        <f t="shared" si="0"/>
        <v>39</v>
      </c>
    </row>
    <row r="16" spans="2:6">
      <c r="B16" s="68" t="str">
        <f>'Project Planning'!B16</f>
        <v>Consolidated Messenger</v>
      </c>
      <c r="C16" s="37">
        <v>38496</v>
      </c>
      <c r="D16" s="38">
        <v>38557</v>
      </c>
      <c r="E16" s="39">
        <v>235</v>
      </c>
      <c r="F16" s="71">
        <f t="shared" si="0"/>
        <v>60</v>
      </c>
    </row>
    <row r="17" spans="2:6">
      <c r="B17" s="68" t="str">
        <f>'Project Planning'!B17</f>
        <v>Contoso, Ltd.</v>
      </c>
      <c r="C17" s="37">
        <v>38519</v>
      </c>
      <c r="D17" s="38">
        <v>38580</v>
      </c>
      <c r="E17" s="39">
        <v>235</v>
      </c>
      <c r="F17" s="71">
        <f t="shared" si="0"/>
        <v>60</v>
      </c>
    </row>
    <row r="18" spans="2:6">
      <c r="B18" s="68" t="str">
        <f>'Project Planning'!B18</f>
        <v>Contoso Pharmaceuticals</v>
      </c>
      <c r="C18" s="37">
        <v>38535</v>
      </c>
      <c r="D18" s="38">
        <v>38620</v>
      </c>
      <c r="E18" s="39">
        <v>190</v>
      </c>
      <c r="F18" s="71">
        <f t="shared" si="0"/>
        <v>83</v>
      </c>
    </row>
    <row r="19" spans="2:6">
      <c r="B19" s="68" t="str">
        <f>'Project Planning'!B19</f>
        <v>Fabrikam, Inc.</v>
      </c>
      <c r="C19" s="37">
        <v>38370</v>
      </c>
      <c r="D19" s="38">
        <v>38580</v>
      </c>
      <c r="E19" s="39">
        <v>230</v>
      </c>
      <c r="F19" s="71">
        <f t="shared" si="0"/>
        <v>208</v>
      </c>
    </row>
    <row r="20" spans="2:6">
      <c r="B20" s="68" t="str">
        <f>'Project Planning'!B20</f>
        <v>Fourth Coffee</v>
      </c>
      <c r="C20" s="37">
        <v>38552</v>
      </c>
      <c r="D20" s="38">
        <v>38610</v>
      </c>
      <c r="E20" s="39">
        <v>225</v>
      </c>
      <c r="F20" s="71">
        <f t="shared" si="0"/>
        <v>56</v>
      </c>
    </row>
    <row r="21" spans="2:6">
      <c r="B21" s="68" t="str">
        <f>'Project Planning'!B21</f>
        <v>Graphic Design Institute</v>
      </c>
      <c r="C21" s="37">
        <v>38559</v>
      </c>
      <c r="D21" s="38">
        <v>38645</v>
      </c>
      <c r="E21" s="39">
        <v>305</v>
      </c>
      <c r="F21" s="71">
        <f t="shared" si="0"/>
        <v>84</v>
      </c>
    </row>
    <row r="22" spans="2:6">
      <c r="B22" s="68" t="str">
        <f>'Project Planning'!B22</f>
        <v>Humongous Insurance</v>
      </c>
      <c r="C22" s="37">
        <v>38565</v>
      </c>
      <c r="D22" s="38">
        <v>38639</v>
      </c>
      <c r="E22" s="39">
        <v>565</v>
      </c>
      <c r="F22" s="71">
        <f t="shared" si="0"/>
        <v>73</v>
      </c>
    </row>
    <row r="23" spans="2:6">
      <c r="B23" s="68" t="str">
        <f>'Project Planning'!B23</f>
        <v>Litware, Inc.</v>
      </c>
      <c r="C23" s="37">
        <v>38592</v>
      </c>
      <c r="D23" s="38">
        <v>38646</v>
      </c>
      <c r="E23" s="39">
        <v>350</v>
      </c>
      <c r="F23" s="71">
        <f t="shared" si="0"/>
        <v>53</v>
      </c>
    </row>
    <row r="24" spans="2:6">
      <c r="B24" s="68" t="str">
        <f>'Project Planning'!B24</f>
        <v>Lucerne Publishing</v>
      </c>
      <c r="C24" s="37">
        <v>38599</v>
      </c>
      <c r="D24" s="38">
        <v>38671</v>
      </c>
      <c r="E24" s="39">
        <v>205</v>
      </c>
      <c r="F24" s="71">
        <f t="shared" si="0"/>
        <v>71</v>
      </c>
    </row>
    <row r="25" spans="2:6">
      <c r="B25" s="68" t="str">
        <f>'Project Planning'!B25</f>
        <v>Margie's Travel</v>
      </c>
      <c r="C25" s="37">
        <v>38608</v>
      </c>
      <c r="D25" s="38">
        <v>38685</v>
      </c>
      <c r="E25" s="39">
        <v>230</v>
      </c>
      <c r="F25" s="71">
        <f t="shared" si="0"/>
        <v>76</v>
      </c>
    </row>
    <row r="26" spans="2:6">
      <c r="B26" s="68" t="str">
        <f>'Project Planning'!B26</f>
        <v>Northwind Traders</v>
      </c>
      <c r="C26" s="37">
        <v>38647</v>
      </c>
      <c r="D26" s="38">
        <v>38710</v>
      </c>
      <c r="E26" s="39">
        <v>560</v>
      </c>
      <c r="F26" s="71">
        <f t="shared" si="0"/>
        <v>62</v>
      </c>
    </row>
    <row r="27" spans="2:6">
      <c r="B27" s="68" t="str">
        <f>'Project Planning'!B27</f>
        <v>Proseware, Inc.</v>
      </c>
      <c r="C27" s="37">
        <v>38639</v>
      </c>
      <c r="D27" s="38">
        <v>38696</v>
      </c>
      <c r="E27" s="39">
        <v>540</v>
      </c>
      <c r="F27" s="71">
        <f t="shared" si="0"/>
        <v>56</v>
      </c>
    </row>
    <row r="28" spans="2:6" ht="13.5" thickBot="1">
      <c r="B28" s="69" t="str">
        <f>'Project Planning'!B28</f>
        <v>School of Fine Art</v>
      </c>
      <c r="C28" s="40">
        <v>38660</v>
      </c>
      <c r="D28" s="41">
        <v>38676</v>
      </c>
      <c r="E28" s="42">
        <v>190</v>
      </c>
      <c r="F28" s="72">
        <f t="shared" si="0"/>
        <v>16</v>
      </c>
    </row>
    <row r="29" spans="2:6" ht="13.5" thickTop="1">
      <c r="B29" s="62" t="s">
        <v>54</v>
      </c>
      <c r="C29" s="43"/>
      <c r="D29" s="44"/>
      <c r="E29" s="73">
        <f>SUM(E7:E28)</f>
        <v>7610</v>
      </c>
      <c r="F29" s="45"/>
    </row>
  </sheetData>
  <phoneticPr fontId="6" type="noConversion"/>
  <pageMargins left="0.75" right="0.75" top="1" bottom="1" header="0.5" footer="0.5"/>
  <pageSetup orientation="landscape" r:id="rId1"/>
  <headerFooter alignWithMargins="0"/>
  <ignoredErrors>
    <ignoredError sqref="B7:B28 B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0"/>
    <pageSetUpPr fitToPage="1"/>
  </sheetPr>
  <dimension ref="B1:I30"/>
  <sheetViews>
    <sheetView showGridLines="0" showZeros="0" showOutlineSymbols="0" defaultGridColor="0" colorId="8" workbookViewId="0">
      <selection activeCell="B1" sqref="B1"/>
    </sheetView>
  </sheetViews>
  <sheetFormatPr defaultRowHeight="12.75"/>
  <cols>
    <col min="1" max="1" width="3.28515625" customWidth="1"/>
    <col min="2" max="2" width="35" customWidth="1"/>
    <col min="3" max="3" width="14.85546875" customWidth="1"/>
    <col min="4" max="4" width="15.42578125" customWidth="1"/>
    <col min="5" max="5" width="14.42578125" customWidth="1"/>
    <col min="6" max="6" width="13.7109375" customWidth="1"/>
    <col min="7" max="7" width="14.140625" customWidth="1"/>
    <col min="8" max="8" width="14.5703125" customWidth="1"/>
    <col min="9" max="9" width="14" customWidth="1"/>
  </cols>
  <sheetData>
    <row r="1" spans="2:9" ht="15">
      <c r="B1" s="8" t="str">
        <f>'Project Parameters'!B1</f>
        <v>Distance Learning Company</v>
      </c>
    </row>
    <row r="2" spans="2:9" ht="15">
      <c r="B2" s="8" t="s">
        <v>45</v>
      </c>
    </row>
    <row r="3" spans="2:9" ht="15">
      <c r="B3" s="8" t="s">
        <v>0</v>
      </c>
    </row>
    <row r="4" spans="2:9" ht="15">
      <c r="B4" s="1"/>
      <c r="C4" s="4"/>
    </row>
    <row r="5" spans="2:9">
      <c r="B5" s="57" t="s">
        <v>50</v>
      </c>
    </row>
    <row r="6" spans="2:9" ht="33" customHeight="1">
      <c r="B6" s="76" t="str">
        <f>'Project Planning'!B6</f>
        <v>Project name</v>
      </c>
      <c r="C6" s="76" t="str">
        <f>'Project Parameters'!C7</f>
        <v>Account manager</v>
      </c>
      <c r="D6" s="76" t="str">
        <f>'Project Parameters'!D7</f>
        <v>Project manager</v>
      </c>
      <c r="E6" s="76" t="str">
        <f>'Project Parameters'!E7</f>
        <v>Business analyst</v>
      </c>
      <c r="F6" s="76" t="str">
        <f>'Project Parameters'!F7</f>
        <v>Process specialist</v>
      </c>
      <c r="G6" s="76" t="str">
        <f>'Project Parameters'!G7</f>
        <v>Finance specialist</v>
      </c>
      <c r="H6" s="76" t="str">
        <f>'Project Parameters'!H7</f>
        <v>Administrative staff</v>
      </c>
      <c r="I6" s="19" t="s">
        <v>22</v>
      </c>
    </row>
    <row r="7" spans="2:9">
      <c r="B7" s="75" t="str">
        <f>'Project Planning'!B7</f>
        <v>A. Datum Corporation</v>
      </c>
      <c r="C7" s="99">
        <f xml:space="preserve"> IF( 'Project Planning'!$C7 = 'Project Parameters'!$B$8, 'Project Parameters'!C$8 * 'Project Parameters'!C$15 * 'Project Planning'!$F7, IF('Project Planning'!$C7 = 'Project Parameters'!$B$9, 'Project Parameters'!C$9 * 'Project Parameters'!C$15 * 'Project Planning'!$F7, IF('Project Planning'!$C7 = 'Project Parameters'!$B$10, 'Project Parameters'!C$10 * 'Project Parameters'!C$15 * 'Project Planning'!$F7, IF('Project Planning'!$C7 = 'Project Parameters'!$B$11, 'Project Parameters'!C$11 * 'Project Parameters'!C$15 * 'Project Planning'!$F7, IF('Project Planning'!$C7 = 'Project Parameters'!$B$12, 'Project Parameters'!C$12 * 'Project Parameters'!C$15 * 'Project Planning'!$F7, IF('Project Planning'!$C7 = 'Project Parameters'!$B$13, 'Project Parameters'!C$13 * 'Project Parameters'!C$15 * 'Project Planning'!$F7,error))))))</f>
        <v>5000</v>
      </c>
      <c r="D7" s="103">
        <f xml:space="preserve"> IF( 'Project Planning'!$C7 = 'Project Parameters'!$B$8, 'Project Parameters'!D$8 * 'Project Parameters'!D$15 * 'Project Planning'!$F7, IF('Project Planning'!$C7 = 'Project Parameters'!$B$9, 'Project Parameters'!D$9 * 'Project Parameters'!D$15 * 'Project Planning'!$F7, IF('Project Planning'!$C7 = 'Project Parameters'!$B$10, 'Project Parameters'!D$10 * 'Project Parameters'!D$15 * 'Project Planning'!$F7, IF('Project Planning'!$C7 = 'Project Parameters'!$B$11, 'Project Parameters'!D$11 * 'Project Parameters'!D$15 * 'Project Planning'!$F7, IF('Project Planning'!$C7 = 'Project Parameters'!$B$12, 'Project Parameters'!D$12 * 'Project Parameters'!D$15 * 'Project Planning'!$F7, IF('Project Planning'!$C7 = 'Project Parameters'!$B$13, 'Project Parameters'!D$13 * 'Project Parameters'!D$15 * 'Project Planning'!$F7,error))))))</f>
        <v>9000</v>
      </c>
      <c r="E7" s="103">
        <f xml:space="preserve"> IF( 'Project Planning'!$C7 = 'Project Parameters'!$B$8, 'Project Parameters'!E$8 * 'Project Parameters'!E$15 * 'Project Planning'!$F7, IF('Project Planning'!$C7 = 'Project Parameters'!$B$9, 'Project Parameters'!E$9 * 'Project Parameters'!E$15 * 'Project Planning'!$F7, IF('Project Planning'!$C7 = 'Project Parameters'!$B$10, 'Project Parameters'!E$10 * 'Project Parameters'!E$15 * 'Project Planning'!$F7, IF('Project Planning'!$C7 = 'Project Parameters'!$B$11, 'Project Parameters'!E$11 * 'Project Parameters'!E$15 * 'Project Planning'!$F7, IF('Project Planning'!$C7 = 'Project Parameters'!$B$12, 'Project Parameters'!E$12 * 'Project Parameters'!E$15 * 'Project Planning'!$F7, IF('Project Planning'!$C7 = 'Project Parameters'!$B$13, 'Project Parameters'!E$13 * 'Project Parameters'!E$15 * 'Project Planning'!$F7,error))))))</f>
        <v>16000</v>
      </c>
      <c r="F7" s="103">
        <f xml:space="preserve"> IF( 'Project Planning'!$C7 = 'Project Parameters'!$B$8, 'Project Parameters'!F$8 * 'Project Parameters'!F$15 * 'Project Planning'!$F7, IF('Project Planning'!$C7 = 'Project Parameters'!$B$9, 'Project Parameters'!F$9 * 'Project Parameters'!F$15 * 'Project Planning'!$F7, IF('Project Planning'!$C7 = 'Project Parameters'!$B$10, 'Project Parameters'!F$10 * 'Project Parameters'!F$15 * 'Project Planning'!$F7, IF('Project Planning'!$C7 = 'Project Parameters'!$B$11, 'Project Parameters'!F$11 * 'Project Parameters'!F$15 * 'Project Planning'!$F7, IF('Project Planning'!$C7 = 'Project Parameters'!$B$12, 'Project Parameters'!F$12 * 'Project Parameters'!F$15 * 'Project Planning'!$F7, IF('Project Planning'!$C7 = 'Project Parameters'!$B$13, 'Project Parameters'!F$13 * 'Project Parameters'!F$15 * 'Project Planning'!$F7,error))))))</f>
        <v>3500</v>
      </c>
      <c r="G7" s="103">
        <f xml:space="preserve"> IF( 'Project Planning'!$C7 = 'Project Parameters'!$B$8, 'Project Parameters'!G$8 * 'Project Parameters'!G$15 * 'Project Planning'!$F7, IF('Project Planning'!$C7 = 'Project Parameters'!$B$9, 'Project Parameters'!G$9 * 'Project Parameters'!G$15 * 'Project Planning'!$F7, IF('Project Planning'!$C7 = 'Project Parameters'!$B$10, 'Project Parameters'!G$10 * 'Project Parameters'!G$15 * 'Project Planning'!$F7, IF('Project Planning'!$C7 = 'Project Parameters'!$B$11, 'Project Parameters'!G$11 * 'Project Parameters'!G$15 * 'Project Planning'!$F7, IF('Project Planning'!$C7 = 'Project Parameters'!$B$12, 'Project Parameters'!G$12 * 'Project Parameters'!G$15 * 'Project Planning'!$F7, IF('Project Planning'!$C7 = 'Project Parameters'!$B$13, 'Project Parameters'!G$13 * 'Project Parameters'!G$15 * 'Project Planning'!$F7,error))))))</f>
        <v>3000</v>
      </c>
      <c r="H7" s="103">
        <f xml:space="preserve"> IF( 'Project Planning'!$C7 = 'Project Parameters'!$B$8, 'Project Parameters'!H$8 * 'Project Parameters'!H$15 * 'Project Planning'!$F7, IF('Project Planning'!$C7 = 'Project Parameters'!$B$9, 'Project Parameters'!H$9 * 'Project Parameters'!H$15 * 'Project Planning'!$F7, IF('Project Planning'!$C7 = 'Project Parameters'!$B$10, 'Project Parameters'!H$10 * 'Project Parameters'!H$15 * 'Project Planning'!$F7, IF('Project Planning'!$C7 = 'Project Parameters'!$B$11, 'Project Parameters'!H$11 * 'Project Parameters'!H$15 * 'Project Planning'!$F7, IF('Project Planning'!$C7 = 'Project Parameters'!$B$12, 'Project Parameters'!H$12 * 'Project Parameters'!H$15 * 'Project Planning'!$F7, IF('Project Planning'!$C7 = 'Project Parameters'!$B$13, 'Project Parameters'!H$13 * 'Project Parameters'!H$15 * 'Project Planning'!$F7,error))))))</f>
        <v>1000</v>
      </c>
      <c r="I7" s="107">
        <f>SUM(C7:H7)</f>
        <v>37500</v>
      </c>
    </row>
    <row r="8" spans="2:9">
      <c r="B8" s="75" t="str">
        <f>'Project Planning'!B8</f>
        <v>Adventure Works</v>
      </c>
      <c r="C8" s="100">
        <f xml:space="preserve"> IF( 'Project Planning'!$C8 = 'Project Parameters'!$B$8, 'Project Parameters'!C$8 * 'Project Parameters'!C$15 * 'Project Planning'!$F8, IF('Project Planning'!$C8 = 'Project Parameters'!$B$9, 'Project Parameters'!C$9 * 'Project Parameters'!C$15 * 'Project Planning'!$F8, IF('Project Planning'!$C8 = 'Project Parameters'!$B$10, 'Project Parameters'!C$10 * 'Project Parameters'!C$15 * 'Project Planning'!$F8, IF('Project Planning'!$C8 = 'Project Parameters'!$B$11, 'Project Parameters'!C$11 * 'Project Parameters'!C$15 * 'Project Planning'!$F8, IF('Project Planning'!$C8 = 'Project Parameters'!$B$12, 'Project Parameters'!C$12 * 'Project Parameters'!C$15 * 'Project Planning'!$F8, IF('Project Planning'!$C8 = 'Project Parameters'!$B$13, 'Project Parameters'!C$13 * 'Project Parameters'!C$15 * 'Project Planning'!$F8,error))))))</f>
        <v>10000</v>
      </c>
      <c r="D8" s="104">
        <f xml:space="preserve"> IF( 'Project Planning'!$C8 = 'Project Parameters'!$B$8, 'Project Parameters'!D$8 * 'Project Parameters'!D$15 * 'Project Planning'!$F8, IF('Project Planning'!$C8 = 'Project Parameters'!$B$9, 'Project Parameters'!D$9 * 'Project Parameters'!D$15 * 'Project Planning'!$F8, IF('Project Planning'!$C8 = 'Project Parameters'!$B$10, 'Project Parameters'!D$10 * 'Project Parameters'!D$15 * 'Project Planning'!$F8, IF('Project Planning'!$C8 = 'Project Parameters'!$B$11, 'Project Parameters'!D$11 * 'Project Parameters'!D$15 * 'Project Planning'!$F8, IF('Project Planning'!$C8 = 'Project Parameters'!$B$12, 'Project Parameters'!D$12 * 'Project Parameters'!D$15 * 'Project Planning'!$F8, IF('Project Planning'!$C8 = 'Project Parameters'!$B$13, 'Project Parameters'!D$13 * 'Project Parameters'!D$15 * 'Project Planning'!$F8,error))))))</f>
        <v>9000</v>
      </c>
      <c r="E8" s="104">
        <f xml:space="preserve"> IF( 'Project Planning'!$C8 = 'Project Parameters'!$B$8, 'Project Parameters'!E$8 * 'Project Parameters'!E$15 * 'Project Planning'!$F8, IF('Project Planning'!$C8 = 'Project Parameters'!$B$9, 'Project Parameters'!E$9 * 'Project Parameters'!E$15 * 'Project Planning'!$F8, IF('Project Planning'!$C8 = 'Project Parameters'!$B$10, 'Project Parameters'!E$10 * 'Project Parameters'!E$15 * 'Project Planning'!$F8, IF('Project Planning'!$C8 = 'Project Parameters'!$B$11, 'Project Parameters'!E$11 * 'Project Parameters'!E$15 * 'Project Planning'!$F8, IF('Project Planning'!$C8 = 'Project Parameters'!$B$12, 'Project Parameters'!E$12 * 'Project Parameters'!E$15 * 'Project Planning'!$F8, IF('Project Planning'!$C8 = 'Project Parameters'!$B$13, 'Project Parameters'!E$13 * 'Project Parameters'!E$15 * 'Project Planning'!$F8,error))))))</f>
        <v>8000</v>
      </c>
      <c r="F8" s="104">
        <f xml:space="preserve"> IF( 'Project Planning'!$C8 = 'Project Parameters'!$B$8, 'Project Parameters'!F$8 * 'Project Parameters'!F$15 * 'Project Planning'!$F8, IF('Project Planning'!$C8 = 'Project Parameters'!$B$9, 'Project Parameters'!F$9 * 'Project Parameters'!F$15 * 'Project Planning'!$F8, IF('Project Planning'!$C8 = 'Project Parameters'!$B$10, 'Project Parameters'!F$10 * 'Project Parameters'!F$15 * 'Project Planning'!$F8, IF('Project Planning'!$C8 = 'Project Parameters'!$B$11, 'Project Parameters'!F$11 * 'Project Parameters'!F$15 * 'Project Planning'!$F8, IF('Project Planning'!$C8 = 'Project Parameters'!$B$12, 'Project Parameters'!F$12 * 'Project Parameters'!F$15 * 'Project Planning'!$F8, IF('Project Planning'!$C8 = 'Project Parameters'!$B$13, 'Project Parameters'!F$13 * 'Project Parameters'!F$15 * 'Project Planning'!$F8,error))))))</f>
        <v>35000</v>
      </c>
      <c r="G8" s="104">
        <f xml:space="preserve"> IF( 'Project Planning'!$C8 = 'Project Parameters'!$B$8, 'Project Parameters'!G$8 * 'Project Parameters'!G$15 * 'Project Planning'!$F8, IF('Project Planning'!$C8 = 'Project Parameters'!$B$9, 'Project Parameters'!G$9 * 'Project Parameters'!G$15 * 'Project Planning'!$F8, IF('Project Planning'!$C8 = 'Project Parameters'!$B$10, 'Project Parameters'!G$10 * 'Project Parameters'!G$15 * 'Project Planning'!$F8, IF('Project Planning'!$C8 = 'Project Parameters'!$B$11, 'Project Parameters'!G$11 * 'Project Parameters'!G$15 * 'Project Planning'!$F8, IF('Project Planning'!$C8 = 'Project Parameters'!$B$12, 'Project Parameters'!G$12 * 'Project Parameters'!G$15 * 'Project Planning'!$F8, IF('Project Planning'!$C8 = 'Project Parameters'!$B$13, 'Project Parameters'!G$13 * 'Project Parameters'!G$15 * 'Project Planning'!$F8,error))))))</f>
        <v>6000</v>
      </c>
      <c r="H8" s="104">
        <f xml:space="preserve"> IF( 'Project Planning'!$C8 = 'Project Parameters'!$B$8, 'Project Parameters'!H$8 * 'Project Parameters'!H$15 * 'Project Planning'!$F8, IF('Project Planning'!$C8 = 'Project Parameters'!$B$9, 'Project Parameters'!H$9 * 'Project Parameters'!H$15 * 'Project Planning'!$F8, IF('Project Planning'!$C8 = 'Project Parameters'!$B$10, 'Project Parameters'!H$10 * 'Project Parameters'!H$15 * 'Project Planning'!$F8, IF('Project Planning'!$C8 = 'Project Parameters'!$B$11, 'Project Parameters'!H$11 * 'Project Parameters'!H$15 * 'Project Planning'!$F8, IF('Project Planning'!$C8 = 'Project Parameters'!$B$12, 'Project Parameters'!H$12 * 'Project Parameters'!H$15 * 'Project Planning'!$F8, IF('Project Planning'!$C8 = 'Project Parameters'!$B$13, 'Project Parameters'!H$13 * 'Project Parameters'!H$15 * 'Project Planning'!$F8,error))))))</f>
        <v>2000</v>
      </c>
      <c r="I8" s="108">
        <f t="shared" ref="I8:I28" si="0">SUM(C8:H8)</f>
        <v>70000</v>
      </c>
    </row>
    <row r="9" spans="2:9">
      <c r="B9" s="75" t="str">
        <f>'Project Planning'!B9</f>
        <v>Alpine Ski House</v>
      </c>
      <c r="C9" s="100">
        <f xml:space="preserve"> IF( 'Project Planning'!$C9 = 'Project Parameters'!$B$8, 'Project Parameters'!C$8 * 'Project Parameters'!C$15 * 'Project Planning'!$F9, IF('Project Planning'!$C9 = 'Project Parameters'!$B$9, 'Project Parameters'!C$9 * 'Project Parameters'!C$15 * 'Project Planning'!$F9, IF('Project Planning'!$C9 = 'Project Parameters'!$B$10, 'Project Parameters'!C$10 * 'Project Parameters'!C$15 * 'Project Planning'!$F9, IF('Project Planning'!$C9 = 'Project Parameters'!$B$11, 'Project Parameters'!C$11 * 'Project Parameters'!C$15 * 'Project Planning'!$F9, IF('Project Planning'!$C9 = 'Project Parameters'!$B$12, 'Project Parameters'!C$12 * 'Project Parameters'!C$15 * 'Project Planning'!$F9, IF('Project Planning'!$C9 = 'Project Parameters'!$B$13, 'Project Parameters'!C$13 * 'Project Parameters'!C$15 * 'Project Planning'!$F9,error))))))</f>
        <v>12500</v>
      </c>
      <c r="D9" s="104">
        <f xml:space="preserve"> IF( 'Project Planning'!$C9 = 'Project Parameters'!$B$8, 'Project Parameters'!D$8 * 'Project Parameters'!D$15 * 'Project Planning'!$F9, IF('Project Planning'!$C9 = 'Project Parameters'!$B$9, 'Project Parameters'!D$9 * 'Project Parameters'!D$15 * 'Project Planning'!$F9, IF('Project Planning'!$C9 = 'Project Parameters'!$B$10, 'Project Parameters'!D$10 * 'Project Parameters'!D$15 * 'Project Planning'!$F9, IF('Project Planning'!$C9 = 'Project Parameters'!$B$11, 'Project Parameters'!D$11 * 'Project Parameters'!D$15 * 'Project Planning'!$F9, IF('Project Planning'!$C9 = 'Project Parameters'!$B$12, 'Project Parameters'!D$12 * 'Project Parameters'!D$15 * 'Project Planning'!$F9, IF('Project Planning'!$C9 = 'Project Parameters'!$B$13, 'Project Parameters'!D$13 * 'Project Parameters'!D$15 * 'Project Planning'!$F9,error))))))</f>
        <v>22500</v>
      </c>
      <c r="E9" s="104">
        <f xml:space="preserve"> IF( 'Project Planning'!$C9 = 'Project Parameters'!$B$8, 'Project Parameters'!E$8 * 'Project Parameters'!E$15 * 'Project Planning'!$F9, IF('Project Planning'!$C9 = 'Project Parameters'!$B$9, 'Project Parameters'!E$9 * 'Project Parameters'!E$15 * 'Project Planning'!$F9, IF('Project Planning'!$C9 = 'Project Parameters'!$B$10, 'Project Parameters'!E$10 * 'Project Parameters'!E$15 * 'Project Planning'!$F9, IF('Project Planning'!$C9 = 'Project Parameters'!$B$11, 'Project Parameters'!E$11 * 'Project Parameters'!E$15 * 'Project Planning'!$F9, IF('Project Planning'!$C9 = 'Project Parameters'!$B$12, 'Project Parameters'!E$12 * 'Project Parameters'!E$15 * 'Project Planning'!$F9, IF('Project Planning'!$C9 = 'Project Parameters'!$B$13, 'Project Parameters'!E$13 * 'Project Parameters'!E$15 * 'Project Planning'!$F9,error))))))</f>
        <v>10000</v>
      </c>
      <c r="F9" s="104">
        <f xml:space="preserve"> IF( 'Project Planning'!$C9 = 'Project Parameters'!$B$8, 'Project Parameters'!F$8 * 'Project Parameters'!F$15 * 'Project Planning'!$F9, IF('Project Planning'!$C9 = 'Project Parameters'!$B$9, 'Project Parameters'!F$9 * 'Project Parameters'!F$15 * 'Project Planning'!$F9, IF('Project Planning'!$C9 = 'Project Parameters'!$B$10, 'Project Parameters'!F$10 * 'Project Parameters'!F$15 * 'Project Planning'!$F9, IF('Project Planning'!$C9 = 'Project Parameters'!$B$11, 'Project Parameters'!F$11 * 'Project Parameters'!F$15 * 'Project Planning'!$F9, IF('Project Planning'!$C9 = 'Project Parameters'!$B$12, 'Project Parameters'!F$12 * 'Project Parameters'!F$15 * 'Project Planning'!$F9, IF('Project Planning'!$C9 = 'Project Parameters'!$B$13, 'Project Parameters'!F$13 * 'Project Parameters'!F$15 * 'Project Planning'!$F9,error))))))</f>
        <v>17500</v>
      </c>
      <c r="G9" s="104">
        <f xml:space="preserve"> IF( 'Project Planning'!$C9 = 'Project Parameters'!$B$8, 'Project Parameters'!G$8 * 'Project Parameters'!G$15 * 'Project Planning'!$F9, IF('Project Planning'!$C9 = 'Project Parameters'!$B$9, 'Project Parameters'!G$9 * 'Project Parameters'!G$15 * 'Project Planning'!$F9, IF('Project Planning'!$C9 = 'Project Parameters'!$B$10, 'Project Parameters'!G$10 * 'Project Parameters'!G$15 * 'Project Planning'!$F9, IF('Project Planning'!$C9 = 'Project Parameters'!$B$11, 'Project Parameters'!G$11 * 'Project Parameters'!G$15 * 'Project Planning'!$F9, IF('Project Planning'!$C9 = 'Project Parameters'!$B$12, 'Project Parameters'!G$12 * 'Project Parameters'!G$15 * 'Project Planning'!$F9, IF('Project Planning'!$C9 = 'Project Parameters'!$B$13, 'Project Parameters'!G$13 * 'Project Parameters'!G$15 * 'Project Planning'!$F9,error))))))</f>
        <v>22500</v>
      </c>
      <c r="H9" s="104">
        <f xml:space="preserve"> IF( 'Project Planning'!$C9 = 'Project Parameters'!$B$8, 'Project Parameters'!H$8 * 'Project Parameters'!H$15 * 'Project Planning'!$F9, IF('Project Planning'!$C9 = 'Project Parameters'!$B$9, 'Project Parameters'!H$9 * 'Project Parameters'!H$15 * 'Project Planning'!$F9, IF('Project Planning'!$C9 = 'Project Parameters'!$B$10, 'Project Parameters'!H$10 * 'Project Parameters'!H$15 * 'Project Planning'!$F9, IF('Project Planning'!$C9 = 'Project Parameters'!$B$11, 'Project Parameters'!H$11 * 'Project Parameters'!H$15 * 'Project Planning'!$F9, IF('Project Planning'!$C9 = 'Project Parameters'!$B$12, 'Project Parameters'!H$12 * 'Project Parameters'!H$15 * 'Project Planning'!$F9, IF('Project Planning'!$C9 = 'Project Parameters'!$B$13, 'Project Parameters'!H$13 * 'Project Parameters'!H$15 * 'Project Planning'!$F9,error))))))</f>
        <v>2500</v>
      </c>
      <c r="I9" s="108">
        <f t="shared" si="0"/>
        <v>87500</v>
      </c>
    </row>
    <row r="10" spans="2:9">
      <c r="B10" s="75" t="str">
        <f>'Project Planning'!B10</f>
        <v>Baldwin Museum of Science</v>
      </c>
      <c r="C10" s="100">
        <f xml:space="preserve"> IF( 'Project Planning'!$C10 = 'Project Parameters'!$B$8, 'Project Parameters'!C$8 * 'Project Parameters'!C$15 * 'Project Planning'!$F10, IF('Project Planning'!$C10 = 'Project Parameters'!$B$9, 'Project Parameters'!C$9 * 'Project Parameters'!C$15 * 'Project Planning'!$F10, IF('Project Planning'!$C10 = 'Project Parameters'!$B$10, 'Project Parameters'!C$10 * 'Project Parameters'!C$15 * 'Project Planning'!$F10, IF('Project Planning'!$C10 = 'Project Parameters'!$B$11, 'Project Parameters'!C$11 * 'Project Parameters'!C$15 * 'Project Planning'!$F10, IF('Project Planning'!$C10 = 'Project Parameters'!$B$12, 'Project Parameters'!C$12 * 'Project Parameters'!C$15 * 'Project Planning'!$F10, IF('Project Planning'!$C10 = 'Project Parameters'!$B$13, 'Project Parameters'!C$13 * 'Project Parameters'!C$15 * 'Project Planning'!$F10,error))))))</f>
        <v>3750</v>
      </c>
      <c r="D10" s="104">
        <f xml:space="preserve"> IF( 'Project Planning'!$C10 = 'Project Parameters'!$B$8, 'Project Parameters'!D$8 * 'Project Parameters'!D$15 * 'Project Planning'!$F10, IF('Project Planning'!$C10 = 'Project Parameters'!$B$9, 'Project Parameters'!D$9 * 'Project Parameters'!D$15 * 'Project Planning'!$F10, IF('Project Planning'!$C10 = 'Project Parameters'!$B$10, 'Project Parameters'!D$10 * 'Project Parameters'!D$15 * 'Project Planning'!$F10, IF('Project Planning'!$C10 = 'Project Parameters'!$B$11, 'Project Parameters'!D$11 * 'Project Parameters'!D$15 * 'Project Planning'!$F10, IF('Project Planning'!$C10 = 'Project Parameters'!$B$12, 'Project Parameters'!D$12 * 'Project Parameters'!D$15 * 'Project Planning'!$F10, IF('Project Planning'!$C10 = 'Project Parameters'!$B$13, 'Project Parameters'!D$13 * 'Project Parameters'!D$15 * 'Project Planning'!$F10,error))))))</f>
        <v>6750</v>
      </c>
      <c r="E10" s="104">
        <f xml:space="preserve"> IF( 'Project Planning'!$C10 = 'Project Parameters'!$B$8, 'Project Parameters'!E$8 * 'Project Parameters'!E$15 * 'Project Planning'!$F10, IF('Project Planning'!$C10 = 'Project Parameters'!$B$9, 'Project Parameters'!E$9 * 'Project Parameters'!E$15 * 'Project Planning'!$F10, IF('Project Planning'!$C10 = 'Project Parameters'!$B$10, 'Project Parameters'!E$10 * 'Project Parameters'!E$15 * 'Project Planning'!$F10, IF('Project Planning'!$C10 = 'Project Parameters'!$B$11, 'Project Parameters'!E$11 * 'Project Parameters'!E$15 * 'Project Planning'!$F10, IF('Project Planning'!$C10 = 'Project Parameters'!$B$12, 'Project Parameters'!E$12 * 'Project Parameters'!E$15 * 'Project Planning'!$F10, IF('Project Planning'!$C10 = 'Project Parameters'!$B$13, 'Project Parameters'!E$13 * 'Project Parameters'!E$15 * 'Project Planning'!$F10,error))))))</f>
        <v>3000</v>
      </c>
      <c r="F10" s="104">
        <f xml:space="preserve"> IF( 'Project Planning'!$C10 = 'Project Parameters'!$B$8, 'Project Parameters'!F$8 * 'Project Parameters'!F$15 * 'Project Planning'!$F10, IF('Project Planning'!$C10 = 'Project Parameters'!$B$9, 'Project Parameters'!F$9 * 'Project Parameters'!F$15 * 'Project Planning'!$F10, IF('Project Planning'!$C10 = 'Project Parameters'!$B$10, 'Project Parameters'!F$10 * 'Project Parameters'!F$15 * 'Project Planning'!$F10, IF('Project Planning'!$C10 = 'Project Parameters'!$B$11, 'Project Parameters'!F$11 * 'Project Parameters'!F$15 * 'Project Planning'!$F10, IF('Project Planning'!$C10 = 'Project Parameters'!$B$12, 'Project Parameters'!F$12 * 'Project Parameters'!F$15 * 'Project Planning'!$F10, IF('Project Planning'!$C10 = 'Project Parameters'!$B$13, 'Project Parameters'!F$13 * 'Project Parameters'!F$15 * 'Project Planning'!$F10,error))))))</f>
        <v>10500</v>
      </c>
      <c r="G10" s="104">
        <f xml:space="preserve"> IF( 'Project Planning'!$C10 = 'Project Parameters'!$B$8, 'Project Parameters'!G$8 * 'Project Parameters'!G$15 * 'Project Planning'!$F10, IF('Project Planning'!$C10 = 'Project Parameters'!$B$9, 'Project Parameters'!G$9 * 'Project Parameters'!G$15 * 'Project Planning'!$F10, IF('Project Planning'!$C10 = 'Project Parameters'!$B$10, 'Project Parameters'!G$10 * 'Project Parameters'!G$15 * 'Project Planning'!$F10, IF('Project Planning'!$C10 = 'Project Parameters'!$B$11, 'Project Parameters'!G$11 * 'Project Parameters'!G$15 * 'Project Planning'!$F10, IF('Project Planning'!$C10 = 'Project Parameters'!$B$12, 'Project Parameters'!G$12 * 'Project Parameters'!G$15 * 'Project Planning'!$F10, IF('Project Planning'!$C10 = 'Project Parameters'!$B$13, 'Project Parameters'!G$13 * 'Project Parameters'!G$15 * 'Project Planning'!$F10,error))))))</f>
        <v>2250</v>
      </c>
      <c r="H10" s="104">
        <f xml:space="preserve"> IF( 'Project Planning'!$C10 = 'Project Parameters'!$B$8, 'Project Parameters'!H$8 * 'Project Parameters'!H$15 * 'Project Planning'!$F10, IF('Project Planning'!$C10 = 'Project Parameters'!$B$9, 'Project Parameters'!H$9 * 'Project Parameters'!H$15 * 'Project Planning'!$F10, IF('Project Planning'!$C10 = 'Project Parameters'!$B$10, 'Project Parameters'!H$10 * 'Project Parameters'!H$15 * 'Project Planning'!$F10, IF('Project Planning'!$C10 = 'Project Parameters'!$B$11, 'Project Parameters'!H$11 * 'Project Parameters'!H$15 * 'Project Planning'!$F10, IF('Project Planning'!$C10 = 'Project Parameters'!$B$12, 'Project Parameters'!H$12 * 'Project Parameters'!H$15 * 'Project Planning'!$F10, IF('Project Planning'!$C10 = 'Project Parameters'!$B$13, 'Project Parameters'!H$13 * 'Project Parameters'!H$15 * 'Project Planning'!$F10,error))))))</f>
        <v>750</v>
      </c>
      <c r="I10" s="108">
        <f t="shared" si="0"/>
        <v>27000</v>
      </c>
    </row>
    <row r="11" spans="2:9">
      <c r="B11" s="75" t="str">
        <f>'Project Planning'!B11</f>
        <v>Blue Yonder Airlines</v>
      </c>
      <c r="C11" s="100">
        <f xml:space="preserve"> IF( 'Project Planning'!$C11 = 'Project Parameters'!$B$8, 'Project Parameters'!C$8 * 'Project Parameters'!C$15 * 'Project Planning'!$F11, IF('Project Planning'!$C11 = 'Project Parameters'!$B$9, 'Project Parameters'!C$9 * 'Project Parameters'!C$15 * 'Project Planning'!$F11, IF('Project Planning'!$C11 = 'Project Parameters'!$B$10, 'Project Parameters'!C$10 * 'Project Parameters'!C$15 * 'Project Planning'!$F11, IF('Project Planning'!$C11 = 'Project Parameters'!$B$11, 'Project Parameters'!C$11 * 'Project Parameters'!C$15 * 'Project Planning'!$F11, IF('Project Planning'!$C11 = 'Project Parameters'!$B$12, 'Project Parameters'!C$12 * 'Project Parameters'!C$15 * 'Project Planning'!$F11, IF('Project Planning'!$C11 = 'Project Parameters'!$B$13, 'Project Parameters'!C$13 * 'Project Parameters'!C$15 * 'Project Planning'!$F11,error))))))</f>
        <v>6250</v>
      </c>
      <c r="D11" s="104">
        <f xml:space="preserve"> IF( 'Project Planning'!$C11 = 'Project Parameters'!$B$8, 'Project Parameters'!D$8 * 'Project Parameters'!D$15 * 'Project Planning'!$F11, IF('Project Planning'!$C11 = 'Project Parameters'!$B$9, 'Project Parameters'!D$9 * 'Project Parameters'!D$15 * 'Project Planning'!$F11, IF('Project Planning'!$C11 = 'Project Parameters'!$B$10, 'Project Parameters'!D$10 * 'Project Parameters'!D$15 * 'Project Planning'!$F11, IF('Project Planning'!$C11 = 'Project Parameters'!$B$11, 'Project Parameters'!D$11 * 'Project Parameters'!D$15 * 'Project Planning'!$F11, IF('Project Planning'!$C11 = 'Project Parameters'!$B$12, 'Project Parameters'!D$12 * 'Project Parameters'!D$15 * 'Project Planning'!$F11, IF('Project Planning'!$C11 = 'Project Parameters'!$B$13, 'Project Parameters'!D$13 * 'Project Parameters'!D$15 * 'Project Planning'!$F11,error))))))</f>
        <v>11250</v>
      </c>
      <c r="E11" s="104">
        <f xml:space="preserve"> IF( 'Project Planning'!$C11 = 'Project Parameters'!$B$8, 'Project Parameters'!E$8 * 'Project Parameters'!E$15 * 'Project Planning'!$F11, IF('Project Planning'!$C11 = 'Project Parameters'!$B$9, 'Project Parameters'!E$9 * 'Project Parameters'!E$15 * 'Project Planning'!$F11, IF('Project Planning'!$C11 = 'Project Parameters'!$B$10, 'Project Parameters'!E$10 * 'Project Parameters'!E$15 * 'Project Planning'!$F11, IF('Project Planning'!$C11 = 'Project Parameters'!$B$11, 'Project Parameters'!E$11 * 'Project Parameters'!E$15 * 'Project Planning'!$F11, IF('Project Planning'!$C11 = 'Project Parameters'!$B$12, 'Project Parameters'!E$12 * 'Project Parameters'!E$15 * 'Project Planning'!$F11, IF('Project Planning'!$C11 = 'Project Parameters'!$B$13, 'Project Parameters'!E$13 * 'Project Parameters'!E$15 * 'Project Planning'!$F11,error))))))</f>
        <v>5000</v>
      </c>
      <c r="F11" s="104">
        <f xml:space="preserve"> IF( 'Project Planning'!$C11 = 'Project Parameters'!$B$8, 'Project Parameters'!F$8 * 'Project Parameters'!F$15 * 'Project Planning'!$F11, IF('Project Planning'!$C11 = 'Project Parameters'!$B$9, 'Project Parameters'!F$9 * 'Project Parameters'!F$15 * 'Project Planning'!$F11, IF('Project Planning'!$C11 = 'Project Parameters'!$B$10, 'Project Parameters'!F$10 * 'Project Parameters'!F$15 * 'Project Planning'!$F11, IF('Project Planning'!$C11 = 'Project Parameters'!$B$11, 'Project Parameters'!F$11 * 'Project Parameters'!F$15 * 'Project Planning'!$F11, IF('Project Planning'!$C11 = 'Project Parameters'!$B$12, 'Project Parameters'!F$12 * 'Project Parameters'!F$15 * 'Project Planning'!$F11, IF('Project Planning'!$C11 = 'Project Parameters'!$B$13, 'Project Parameters'!F$13 * 'Project Parameters'!F$15 * 'Project Planning'!$F11,error))))))</f>
        <v>8750</v>
      </c>
      <c r="G11" s="104">
        <f xml:space="preserve"> IF( 'Project Planning'!$C11 = 'Project Parameters'!$B$8, 'Project Parameters'!G$8 * 'Project Parameters'!G$15 * 'Project Planning'!$F11, IF('Project Planning'!$C11 = 'Project Parameters'!$B$9, 'Project Parameters'!G$9 * 'Project Parameters'!G$15 * 'Project Planning'!$F11, IF('Project Planning'!$C11 = 'Project Parameters'!$B$10, 'Project Parameters'!G$10 * 'Project Parameters'!G$15 * 'Project Planning'!$F11, IF('Project Planning'!$C11 = 'Project Parameters'!$B$11, 'Project Parameters'!G$11 * 'Project Parameters'!G$15 * 'Project Planning'!$F11, IF('Project Planning'!$C11 = 'Project Parameters'!$B$12, 'Project Parameters'!G$12 * 'Project Parameters'!G$15 * 'Project Planning'!$F11, IF('Project Planning'!$C11 = 'Project Parameters'!$B$13, 'Project Parameters'!G$13 * 'Project Parameters'!G$15 * 'Project Planning'!$F11,error))))))</f>
        <v>11250</v>
      </c>
      <c r="H11" s="104">
        <f xml:space="preserve"> IF( 'Project Planning'!$C11 = 'Project Parameters'!$B$8, 'Project Parameters'!H$8 * 'Project Parameters'!H$15 * 'Project Planning'!$F11, IF('Project Planning'!$C11 = 'Project Parameters'!$B$9, 'Project Parameters'!H$9 * 'Project Parameters'!H$15 * 'Project Planning'!$F11, IF('Project Planning'!$C11 = 'Project Parameters'!$B$10, 'Project Parameters'!H$10 * 'Project Parameters'!H$15 * 'Project Planning'!$F11, IF('Project Planning'!$C11 = 'Project Parameters'!$B$11, 'Project Parameters'!H$11 * 'Project Parameters'!H$15 * 'Project Planning'!$F11, IF('Project Planning'!$C11 = 'Project Parameters'!$B$12, 'Project Parameters'!H$12 * 'Project Parameters'!H$15 * 'Project Planning'!$F11, IF('Project Planning'!$C11 = 'Project Parameters'!$B$13, 'Project Parameters'!H$13 * 'Project Parameters'!H$15 * 'Project Planning'!$F11,error))))))</f>
        <v>1250</v>
      </c>
      <c r="I11" s="108">
        <f t="shared" si="0"/>
        <v>43750</v>
      </c>
    </row>
    <row r="12" spans="2:9">
      <c r="B12" s="75" t="str">
        <f>'Project Planning'!B12</f>
        <v>City Power &amp; Light</v>
      </c>
      <c r="C12" s="100">
        <f xml:space="preserve"> IF( 'Project Planning'!$C12 = 'Project Parameters'!$B$8, 'Project Parameters'!C$8 * 'Project Parameters'!C$15 * 'Project Planning'!$F12, IF('Project Planning'!$C12 = 'Project Parameters'!$B$9, 'Project Parameters'!C$9 * 'Project Parameters'!C$15 * 'Project Planning'!$F12, IF('Project Planning'!$C12 = 'Project Parameters'!$B$10, 'Project Parameters'!C$10 * 'Project Parameters'!C$15 * 'Project Planning'!$F12, IF('Project Planning'!$C12 = 'Project Parameters'!$B$11, 'Project Parameters'!C$11 * 'Project Parameters'!C$15 * 'Project Planning'!$F12, IF('Project Planning'!$C12 = 'Project Parameters'!$B$12, 'Project Parameters'!C$12 * 'Project Parameters'!C$15 * 'Project Planning'!$F12, IF('Project Planning'!$C12 = 'Project Parameters'!$B$13, 'Project Parameters'!C$13 * 'Project Parameters'!C$15 * 'Project Planning'!$F12,error))))))</f>
        <v>7500</v>
      </c>
      <c r="D12" s="104">
        <f xml:space="preserve"> IF( 'Project Planning'!$C12 = 'Project Parameters'!$B$8, 'Project Parameters'!D$8 * 'Project Parameters'!D$15 * 'Project Planning'!$F12, IF('Project Planning'!$C12 = 'Project Parameters'!$B$9, 'Project Parameters'!D$9 * 'Project Parameters'!D$15 * 'Project Planning'!$F12, IF('Project Planning'!$C12 = 'Project Parameters'!$B$10, 'Project Parameters'!D$10 * 'Project Parameters'!D$15 * 'Project Planning'!$F12, IF('Project Planning'!$C12 = 'Project Parameters'!$B$11, 'Project Parameters'!D$11 * 'Project Parameters'!D$15 * 'Project Planning'!$F12, IF('Project Planning'!$C12 = 'Project Parameters'!$B$12, 'Project Parameters'!D$12 * 'Project Parameters'!D$15 * 'Project Planning'!$F12, IF('Project Planning'!$C12 = 'Project Parameters'!$B$13, 'Project Parameters'!D$13 * 'Project Parameters'!D$15 * 'Project Planning'!$F12,error))))))</f>
        <v>13500</v>
      </c>
      <c r="E12" s="104">
        <f xml:space="preserve"> IF( 'Project Planning'!$C12 = 'Project Parameters'!$B$8, 'Project Parameters'!E$8 * 'Project Parameters'!E$15 * 'Project Planning'!$F12, IF('Project Planning'!$C12 = 'Project Parameters'!$B$9, 'Project Parameters'!E$9 * 'Project Parameters'!E$15 * 'Project Planning'!$F12, IF('Project Planning'!$C12 = 'Project Parameters'!$B$10, 'Project Parameters'!E$10 * 'Project Parameters'!E$15 * 'Project Planning'!$F12, IF('Project Planning'!$C12 = 'Project Parameters'!$B$11, 'Project Parameters'!E$11 * 'Project Parameters'!E$15 * 'Project Planning'!$F12, IF('Project Planning'!$C12 = 'Project Parameters'!$B$12, 'Project Parameters'!E$12 * 'Project Parameters'!E$15 * 'Project Planning'!$F12, IF('Project Planning'!$C12 = 'Project Parameters'!$B$13, 'Project Parameters'!E$13 * 'Project Parameters'!E$15 * 'Project Planning'!$F12,error))))))</f>
        <v>12000</v>
      </c>
      <c r="F12" s="104">
        <f xml:space="preserve"> IF( 'Project Planning'!$C12 = 'Project Parameters'!$B$8, 'Project Parameters'!F$8 * 'Project Parameters'!F$15 * 'Project Planning'!$F12, IF('Project Planning'!$C12 = 'Project Parameters'!$B$9, 'Project Parameters'!F$9 * 'Project Parameters'!F$15 * 'Project Planning'!$F12, IF('Project Planning'!$C12 = 'Project Parameters'!$B$10, 'Project Parameters'!F$10 * 'Project Parameters'!F$15 * 'Project Planning'!$F12, IF('Project Planning'!$C12 = 'Project Parameters'!$B$11, 'Project Parameters'!F$11 * 'Project Parameters'!F$15 * 'Project Planning'!$F12, IF('Project Planning'!$C12 = 'Project Parameters'!$B$12, 'Project Parameters'!F$12 * 'Project Parameters'!F$15 * 'Project Planning'!$F12, IF('Project Planning'!$C12 = 'Project Parameters'!$B$13, 'Project Parameters'!F$13 * 'Project Parameters'!F$15 * 'Project Planning'!$F12,error))))))</f>
        <v>10500</v>
      </c>
      <c r="G12" s="104">
        <f xml:space="preserve"> IF( 'Project Planning'!$C12 = 'Project Parameters'!$B$8, 'Project Parameters'!G$8 * 'Project Parameters'!G$15 * 'Project Planning'!$F12, IF('Project Planning'!$C12 = 'Project Parameters'!$B$9, 'Project Parameters'!G$9 * 'Project Parameters'!G$15 * 'Project Planning'!$F12, IF('Project Planning'!$C12 = 'Project Parameters'!$B$10, 'Project Parameters'!G$10 * 'Project Parameters'!G$15 * 'Project Planning'!$F12, IF('Project Planning'!$C12 = 'Project Parameters'!$B$11, 'Project Parameters'!G$11 * 'Project Parameters'!G$15 * 'Project Planning'!$F12, IF('Project Planning'!$C12 = 'Project Parameters'!$B$12, 'Project Parameters'!G$12 * 'Project Parameters'!G$15 * 'Project Planning'!$F12, IF('Project Planning'!$C12 = 'Project Parameters'!$B$13, 'Project Parameters'!G$13 * 'Project Parameters'!G$15 * 'Project Planning'!$F12,error))))))</f>
        <v>9000</v>
      </c>
      <c r="H12" s="104">
        <f xml:space="preserve"> IF( 'Project Planning'!$C12 = 'Project Parameters'!$B$8, 'Project Parameters'!H$8 * 'Project Parameters'!H$15 * 'Project Planning'!$F12, IF('Project Planning'!$C12 = 'Project Parameters'!$B$9, 'Project Parameters'!H$9 * 'Project Parameters'!H$15 * 'Project Planning'!$F12, IF('Project Planning'!$C12 = 'Project Parameters'!$B$10, 'Project Parameters'!H$10 * 'Project Parameters'!H$15 * 'Project Planning'!$F12, IF('Project Planning'!$C12 = 'Project Parameters'!$B$11, 'Project Parameters'!H$11 * 'Project Parameters'!H$15 * 'Project Planning'!$F12, IF('Project Planning'!$C12 = 'Project Parameters'!$B$12, 'Project Parameters'!H$12 * 'Project Parameters'!H$15 * 'Project Planning'!$F12, IF('Project Planning'!$C12 = 'Project Parameters'!$B$13, 'Project Parameters'!H$13 * 'Project Parameters'!H$15 * 'Project Planning'!$F12,error))))))</f>
        <v>1500</v>
      </c>
      <c r="I12" s="108">
        <f t="shared" si="0"/>
        <v>54000</v>
      </c>
    </row>
    <row r="13" spans="2:9">
      <c r="B13" s="75" t="str">
        <f>'Project Planning'!B13</f>
        <v>Coho Vineyard</v>
      </c>
      <c r="C13" s="100">
        <f xml:space="preserve"> IF( 'Project Planning'!$C13 = 'Project Parameters'!$B$8, 'Project Parameters'!C$8 * 'Project Parameters'!C$15 * 'Project Planning'!$F13, IF('Project Planning'!$C13 = 'Project Parameters'!$B$9, 'Project Parameters'!C$9 * 'Project Parameters'!C$15 * 'Project Planning'!$F13, IF('Project Planning'!$C13 = 'Project Parameters'!$B$10, 'Project Parameters'!C$10 * 'Project Parameters'!C$15 * 'Project Planning'!$F13, IF('Project Planning'!$C13 = 'Project Parameters'!$B$11, 'Project Parameters'!C$11 * 'Project Parameters'!C$15 * 'Project Planning'!$F13, IF('Project Planning'!$C13 = 'Project Parameters'!$B$12, 'Project Parameters'!C$12 * 'Project Parameters'!C$15 * 'Project Planning'!$F13, IF('Project Planning'!$C13 = 'Project Parameters'!$B$13, 'Project Parameters'!C$13 * 'Project Parameters'!C$15 * 'Project Planning'!$F13,error))))))</f>
        <v>12500</v>
      </c>
      <c r="D13" s="104">
        <f xml:space="preserve"> IF( 'Project Planning'!$C13 = 'Project Parameters'!$B$8, 'Project Parameters'!D$8 * 'Project Parameters'!D$15 * 'Project Planning'!$F13, IF('Project Planning'!$C13 = 'Project Parameters'!$B$9, 'Project Parameters'!D$9 * 'Project Parameters'!D$15 * 'Project Planning'!$F13, IF('Project Planning'!$C13 = 'Project Parameters'!$B$10, 'Project Parameters'!D$10 * 'Project Parameters'!D$15 * 'Project Planning'!$F13, IF('Project Planning'!$C13 = 'Project Parameters'!$B$11, 'Project Parameters'!D$11 * 'Project Parameters'!D$15 * 'Project Planning'!$F13, IF('Project Planning'!$C13 = 'Project Parameters'!$B$12, 'Project Parameters'!D$12 * 'Project Parameters'!D$15 * 'Project Planning'!$F13, IF('Project Planning'!$C13 = 'Project Parameters'!$B$13, 'Project Parameters'!D$13 * 'Project Parameters'!D$15 * 'Project Planning'!$F13,error))))))</f>
        <v>11250</v>
      </c>
      <c r="E13" s="104">
        <f xml:space="preserve"> IF( 'Project Planning'!$C13 = 'Project Parameters'!$B$8, 'Project Parameters'!E$8 * 'Project Parameters'!E$15 * 'Project Planning'!$F13, IF('Project Planning'!$C13 = 'Project Parameters'!$B$9, 'Project Parameters'!E$9 * 'Project Parameters'!E$15 * 'Project Planning'!$F13, IF('Project Planning'!$C13 = 'Project Parameters'!$B$10, 'Project Parameters'!E$10 * 'Project Parameters'!E$15 * 'Project Planning'!$F13, IF('Project Planning'!$C13 = 'Project Parameters'!$B$11, 'Project Parameters'!E$11 * 'Project Parameters'!E$15 * 'Project Planning'!$F13, IF('Project Planning'!$C13 = 'Project Parameters'!$B$12, 'Project Parameters'!E$12 * 'Project Parameters'!E$15 * 'Project Planning'!$F13, IF('Project Planning'!$C13 = 'Project Parameters'!$B$13, 'Project Parameters'!E$13 * 'Project Parameters'!E$15 * 'Project Planning'!$F13,error))))))</f>
        <v>50000</v>
      </c>
      <c r="F13" s="104">
        <f xml:space="preserve"> IF( 'Project Planning'!$C13 = 'Project Parameters'!$B$8, 'Project Parameters'!F$8 * 'Project Parameters'!F$15 * 'Project Planning'!$F13, IF('Project Planning'!$C13 = 'Project Parameters'!$B$9, 'Project Parameters'!F$9 * 'Project Parameters'!F$15 * 'Project Planning'!$F13, IF('Project Planning'!$C13 = 'Project Parameters'!$B$10, 'Project Parameters'!F$10 * 'Project Parameters'!F$15 * 'Project Planning'!$F13, IF('Project Planning'!$C13 = 'Project Parameters'!$B$11, 'Project Parameters'!F$11 * 'Project Parameters'!F$15 * 'Project Planning'!$F13, IF('Project Planning'!$C13 = 'Project Parameters'!$B$12, 'Project Parameters'!F$12 * 'Project Parameters'!F$15 * 'Project Planning'!$F13, IF('Project Planning'!$C13 = 'Project Parameters'!$B$13, 'Project Parameters'!F$13 * 'Project Parameters'!F$15 * 'Project Planning'!$F13,error))))))</f>
        <v>0</v>
      </c>
      <c r="G13" s="104">
        <f xml:space="preserve"> IF( 'Project Planning'!$C13 = 'Project Parameters'!$B$8, 'Project Parameters'!G$8 * 'Project Parameters'!G$15 * 'Project Planning'!$F13, IF('Project Planning'!$C13 = 'Project Parameters'!$B$9, 'Project Parameters'!G$9 * 'Project Parameters'!G$15 * 'Project Planning'!$F13, IF('Project Planning'!$C13 = 'Project Parameters'!$B$10, 'Project Parameters'!G$10 * 'Project Parameters'!G$15 * 'Project Planning'!$F13, IF('Project Planning'!$C13 = 'Project Parameters'!$B$11, 'Project Parameters'!G$11 * 'Project Parameters'!G$15 * 'Project Planning'!$F13, IF('Project Planning'!$C13 = 'Project Parameters'!$B$12, 'Project Parameters'!G$12 * 'Project Parameters'!G$15 * 'Project Planning'!$F13, IF('Project Planning'!$C13 = 'Project Parameters'!$B$13, 'Project Parameters'!G$13 * 'Project Parameters'!G$15 * 'Project Planning'!$F13,error))))))</f>
        <v>15000</v>
      </c>
      <c r="H13" s="104">
        <f xml:space="preserve"> IF( 'Project Planning'!$C13 = 'Project Parameters'!$B$8, 'Project Parameters'!H$8 * 'Project Parameters'!H$15 * 'Project Planning'!$F13, IF('Project Planning'!$C13 = 'Project Parameters'!$B$9, 'Project Parameters'!H$9 * 'Project Parameters'!H$15 * 'Project Planning'!$F13, IF('Project Planning'!$C13 = 'Project Parameters'!$B$10, 'Project Parameters'!H$10 * 'Project Parameters'!H$15 * 'Project Planning'!$F13, IF('Project Planning'!$C13 = 'Project Parameters'!$B$11, 'Project Parameters'!H$11 * 'Project Parameters'!H$15 * 'Project Planning'!$F13, IF('Project Planning'!$C13 = 'Project Parameters'!$B$12, 'Project Parameters'!H$12 * 'Project Parameters'!H$15 * 'Project Planning'!$F13, IF('Project Planning'!$C13 = 'Project Parameters'!$B$13, 'Project Parameters'!H$13 * 'Project Parameters'!H$15 * 'Project Planning'!$F13,error))))))</f>
        <v>2500</v>
      </c>
      <c r="I13" s="108">
        <f t="shared" si="0"/>
        <v>91250</v>
      </c>
    </row>
    <row r="14" spans="2:9">
      <c r="B14" s="75" t="str">
        <f>'Project Planning'!B14</f>
        <v>Coho Vineyard &amp; Winery</v>
      </c>
      <c r="C14" s="100">
        <f xml:space="preserve"> IF( 'Project Planning'!$C14 = 'Project Parameters'!$B$8, 'Project Parameters'!C$8 * 'Project Parameters'!C$15 * 'Project Planning'!$F14, IF('Project Planning'!$C14 = 'Project Parameters'!$B$9, 'Project Parameters'!C$9 * 'Project Parameters'!C$15 * 'Project Planning'!$F14, IF('Project Planning'!$C14 = 'Project Parameters'!$B$10, 'Project Parameters'!C$10 * 'Project Parameters'!C$15 * 'Project Planning'!$F14, IF('Project Planning'!$C14 = 'Project Parameters'!$B$11, 'Project Parameters'!C$11 * 'Project Parameters'!C$15 * 'Project Planning'!$F14, IF('Project Planning'!$C14 = 'Project Parameters'!$B$12, 'Project Parameters'!C$12 * 'Project Parameters'!C$15 * 'Project Planning'!$F14, IF('Project Planning'!$C14 = 'Project Parameters'!$B$13, 'Project Parameters'!C$13 * 'Project Parameters'!C$15 * 'Project Planning'!$F14,error))))))</f>
        <v>11250</v>
      </c>
      <c r="D14" s="104">
        <f xml:space="preserve"> IF( 'Project Planning'!$C14 = 'Project Parameters'!$B$8, 'Project Parameters'!D$8 * 'Project Parameters'!D$15 * 'Project Planning'!$F14, IF('Project Planning'!$C14 = 'Project Parameters'!$B$9, 'Project Parameters'!D$9 * 'Project Parameters'!D$15 * 'Project Planning'!$F14, IF('Project Planning'!$C14 = 'Project Parameters'!$B$10, 'Project Parameters'!D$10 * 'Project Parameters'!D$15 * 'Project Planning'!$F14, IF('Project Planning'!$C14 = 'Project Parameters'!$B$11, 'Project Parameters'!D$11 * 'Project Parameters'!D$15 * 'Project Planning'!$F14, IF('Project Planning'!$C14 = 'Project Parameters'!$B$12, 'Project Parameters'!D$12 * 'Project Parameters'!D$15 * 'Project Planning'!$F14, IF('Project Planning'!$C14 = 'Project Parameters'!$B$13, 'Project Parameters'!D$13 * 'Project Parameters'!D$15 * 'Project Planning'!$F14,error))))))</f>
        <v>20250</v>
      </c>
      <c r="E14" s="104">
        <f xml:space="preserve"> IF( 'Project Planning'!$C14 = 'Project Parameters'!$B$8, 'Project Parameters'!E$8 * 'Project Parameters'!E$15 * 'Project Planning'!$F14, IF('Project Planning'!$C14 = 'Project Parameters'!$B$9, 'Project Parameters'!E$9 * 'Project Parameters'!E$15 * 'Project Planning'!$F14, IF('Project Planning'!$C14 = 'Project Parameters'!$B$10, 'Project Parameters'!E$10 * 'Project Parameters'!E$15 * 'Project Planning'!$F14, IF('Project Planning'!$C14 = 'Project Parameters'!$B$11, 'Project Parameters'!E$11 * 'Project Parameters'!E$15 * 'Project Planning'!$F14, IF('Project Planning'!$C14 = 'Project Parameters'!$B$12, 'Project Parameters'!E$12 * 'Project Parameters'!E$15 * 'Project Planning'!$F14, IF('Project Planning'!$C14 = 'Project Parameters'!$B$13, 'Project Parameters'!E$13 * 'Project Parameters'!E$15 * 'Project Planning'!$F14,error))))))</f>
        <v>18000</v>
      </c>
      <c r="F14" s="104">
        <f xml:space="preserve"> IF( 'Project Planning'!$C14 = 'Project Parameters'!$B$8, 'Project Parameters'!F$8 * 'Project Parameters'!F$15 * 'Project Planning'!$F14, IF('Project Planning'!$C14 = 'Project Parameters'!$B$9, 'Project Parameters'!F$9 * 'Project Parameters'!F$15 * 'Project Planning'!$F14, IF('Project Planning'!$C14 = 'Project Parameters'!$B$10, 'Project Parameters'!F$10 * 'Project Parameters'!F$15 * 'Project Planning'!$F14, IF('Project Planning'!$C14 = 'Project Parameters'!$B$11, 'Project Parameters'!F$11 * 'Project Parameters'!F$15 * 'Project Planning'!$F14, IF('Project Planning'!$C14 = 'Project Parameters'!$B$12, 'Project Parameters'!F$12 * 'Project Parameters'!F$15 * 'Project Planning'!$F14, IF('Project Planning'!$C14 = 'Project Parameters'!$B$13, 'Project Parameters'!F$13 * 'Project Parameters'!F$15 * 'Project Planning'!$F14,error))))))</f>
        <v>15750</v>
      </c>
      <c r="G14" s="104">
        <f xml:space="preserve"> IF( 'Project Planning'!$C14 = 'Project Parameters'!$B$8, 'Project Parameters'!G$8 * 'Project Parameters'!G$15 * 'Project Planning'!$F14, IF('Project Planning'!$C14 = 'Project Parameters'!$B$9, 'Project Parameters'!G$9 * 'Project Parameters'!G$15 * 'Project Planning'!$F14, IF('Project Planning'!$C14 = 'Project Parameters'!$B$10, 'Project Parameters'!G$10 * 'Project Parameters'!G$15 * 'Project Planning'!$F14, IF('Project Planning'!$C14 = 'Project Parameters'!$B$11, 'Project Parameters'!G$11 * 'Project Parameters'!G$15 * 'Project Planning'!$F14, IF('Project Planning'!$C14 = 'Project Parameters'!$B$12, 'Project Parameters'!G$12 * 'Project Parameters'!G$15 * 'Project Planning'!$F14, IF('Project Planning'!$C14 = 'Project Parameters'!$B$13, 'Project Parameters'!G$13 * 'Project Parameters'!G$15 * 'Project Planning'!$F14,error))))))</f>
        <v>13500</v>
      </c>
      <c r="H14" s="104">
        <f xml:space="preserve"> IF( 'Project Planning'!$C14 = 'Project Parameters'!$B$8, 'Project Parameters'!H$8 * 'Project Parameters'!H$15 * 'Project Planning'!$F14, IF('Project Planning'!$C14 = 'Project Parameters'!$B$9, 'Project Parameters'!H$9 * 'Project Parameters'!H$15 * 'Project Planning'!$F14, IF('Project Planning'!$C14 = 'Project Parameters'!$B$10, 'Project Parameters'!H$10 * 'Project Parameters'!H$15 * 'Project Planning'!$F14, IF('Project Planning'!$C14 = 'Project Parameters'!$B$11, 'Project Parameters'!H$11 * 'Project Parameters'!H$15 * 'Project Planning'!$F14, IF('Project Planning'!$C14 = 'Project Parameters'!$B$12, 'Project Parameters'!H$12 * 'Project Parameters'!H$15 * 'Project Planning'!$F14, IF('Project Planning'!$C14 = 'Project Parameters'!$B$13, 'Project Parameters'!H$13 * 'Project Parameters'!H$15 * 'Project Planning'!$F14,error))))))</f>
        <v>2250</v>
      </c>
      <c r="I14" s="108">
        <f t="shared" si="0"/>
        <v>81000</v>
      </c>
    </row>
    <row r="15" spans="2:9">
      <c r="B15" s="75" t="str">
        <f>'Project Planning'!B15</f>
        <v>Coho Winery</v>
      </c>
      <c r="C15" s="100">
        <f xml:space="preserve"> IF( 'Project Planning'!$C15 = 'Project Parameters'!$B$8, 'Project Parameters'!C$8 * 'Project Parameters'!C$15 * 'Project Planning'!$F15, IF('Project Planning'!$C15 = 'Project Parameters'!$B$9, 'Project Parameters'!C$9 * 'Project Parameters'!C$15 * 'Project Planning'!$F15, IF('Project Planning'!$C15 = 'Project Parameters'!$B$10, 'Project Parameters'!C$10 * 'Project Parameters'!C$15 * 'Project Planning'!$F15, IF('Project Planning'!$C15 = 'Project Parameters'!$B$11, 'Project Parameters'!C$11 * 'Project Parameters'!C$15 * 'Project Planning'!$F15, IF('Project Planning'!$C15 = 'Project Parameters'!$B$12, 'Project Parameters'!C$12 * 'Project Parameters'!C$15 * 'Project Planning'!$F15, IF('Project Planning'!$C15 = 'Project Parameters'!$B$13, 'Project Parameters'!C$13 * 'Project Parameters'!C$15 * 'Project Planning'!$F15,error))))))</f>
        <v>18750</v>
      </c>
      <c r="D15" s="104">
        <f xml:space="preserve"> IF( 'Project Planning'!$C15 = 'Project Parameters'!$B$8, 'Project Parameters'!D$8 * 'Project Parameters'!D$15 * 'Project Planning'!$F15, IF('Project Planning'!$C15 = 'Project Parameters'!$B$9, 'Project Parameters'!D$9 * 'Project Parameters'!D$15 * 'Project Planning'!$F15, IF('Project Planning'!$C15 = 'Project Parameters'!$B$10, 'Project Parameters'!D$10 * 'Project Parameters'!D$15 * 'Project Planning'!$F15, IF('Project Planning'!$C15 = 'Project Parameters'!$B$11, 'Project Parameters'!D$11 * 'Project Parameters'!D$15 * 'Project Planning'!$F15, IF('Project Planning'!$C15 = 'Project Parameters'!$B$12, 'Project Parameters'!D$12 * 'Project Parameters'!D$15 * 'Project Planning'!$F15, IF('Project Planning'!$C15 = 'Project Parameters'!$B$13, 'Project Parameters'!D$13 * 'Project Parameters'!D$15 * 'Project Planning'!$F15,error))))))</f>
        <v>33750</v>
      </c>
      <c r="E15" s="104">
        <f xml:space="preserve"> IF( 'Project Planning'!$C15 = 'Project Parameters'!$B$8, 'Project Parameters'!E$8 * 'Project Parameters'!E$15 * 'Project Planning'!$F15, IF('Project Planning'!$C15 = 'Project Parameters'!$B$9, 'Project Parameters'!E$9 * 'Project Parameters'!E$15 * 'Project Planning'!$F15, IF('Project Planning'!$C15 = 'Project Parameters'!$B$10, 'Project Parameters'!E$10 * 'Project Parameters'!E$15 * 'Project Planning'!$F15, IF('Project Planning'!$C15 = 'Project Parameters'!$B$11, 'Project Parameters'!E$11 * 'Project Parameters'!E$15 * 'Project Planning'!$F15, IF('Project Planning'!$C15 = 'Project Parameters'!$B$12, 'Project Parameters'!E$12 * 'Project Parameters'!E$15 * 'Project Planning'!$F15, IF('Project Planning'!$C15 = 'Project Parameters'!$B$13, 'Project Parameters'!E$13 * 'Project Parameters'!E$15 * 'Project Planning'!$F15,error))))))</f>
        <v>15000</v>
      </c>
      <c r="F15" s="104">
        <f xml:space="preserve"> IF( 'Project Planning'!$C15 = 'Project Parameters'!$B$8, 'Project Parameters'!F$8 * 'Project Parameters'!F$15 * 'Project Planning'!$F15, IF('Project Planning'!$C15 = 'Project Parameters'!$B$9, 'Project Parameters'!F$9 * 'Project Parameters'!F$15 * 'Project Planning'!$F15, IF('Project Planning'!$C15 = 'Project Parameters'!$B$10, 'Project Parameters'!F$10 * 'Project Parameters'!F$15 * 'Project Planning'!$F15, IF('Project Planning'!$C15 = 'Project Parameters'!$B$11, 'Project Parameters'!F$11 * 'Project Parameters'!F$15 * 'Project Planning'!$F15, IF('Project Planning'!$C15 = 'Project Parameters'!$B$12, 'Project Parameters'!F$12 * 'Project Parameters'!F$15 * 'Project Planning'!$F15, IF('Project Planning'!$C15 = 'Project Parameters'!$B$13, 'Project Parameters'!F$13 * 'Project Parameters'!F$15 * 'Project Planning'!$F15,error))))))</f>
        <v>26250</v>
      </c>
      <c r="G15" s="104">
        <f xml:space="preserve"> IF( 'Project Planning'!$C15 = 'Project Parameters'!$B$8, 'Project Parameters'!G$8 * 'Project Parameters'!G$15 * 'Project Planning'!$F15, IF('Project Planning'!$C15 = 'Project Parameters'!$B$9, 'Project Parameters'!G$9 * 'Project Parameters'!G$15 * 'Project Planning'!$F15, IF('Project Planning'!$C15 = 'Project Parameters'!$B$10, 'Project Parameters'!G$10 * 'Project Parameters'!G$15 * 'Project Planning'!$F15, IF('Project Planning'!$C15 = 'Project Parameters'!$B$11, 'Project Parameters'!G$11 * 'Project Parameters'!G$15 * 'Project Planning'!$F15, IF('Project Planning'!$C15 = 'Project Parameters'!$B$12, 'Project Parameters'!G$12 * 'Project Parameters'!G$15 * 'Project Planning'!$F15, IF('Project Planning'!$C15 = 'Project Parameters'!$B$13, 'Project Parameters'!G$13 * 'Project Parameters'!G$15 * 'Project Planning'!$F15,error))))))</f>
        <v>33750</v>
      </c>
      <c r="H15" s="104">
        <f xml:space="preserve"> IF( 'Project Planning'!$C15 = 'Project Parameters'!$B$8, 'Project Parameters'!H$8 * 'Project Parameters'!H$15 * 'Project Planning'!$F15, IF('Project Planning'!$C15 = 'Project Parameters'!$B$9, 'Project Parameters'!H$9 * 'Project Parameters'!H$15 * 'Project Planning'!$F15, IF('Project Planning'!$C15 = 'Project Parameters'!$B$10, 'Project Parameters'!H$10 * 'Project Parameters'!H$15 * 'Project Planning'!$F15, IF('Project Planning'!$C15 = 'Project Parameters'!$B$11, 'Project Parameters'!H$11 * 'Project Parameters'!H$15 * 'Project Planning'!$F15, IF('Project Planning'!$C15 = 'Project Parameters'!$B$12, 'Project Parameters'!H$12 * 'Project Parameters'!H$15 * 'Project Planning'!$F15, IF('Project Planning'!$C15 = 'Project Parameters'!$B$13, 'Project Parameters'!H$13 * 'Project Parameters'!H$15 * 'Project Planning'!$F15,error))))))</f>
        <v>3750</v>
      </c>
      <c r="I15" s="108">
        <f t="shared" si="0"/>
        <v>131250</v>
      </c>
    </row>
    <row r="16" spans="2:9">
      <c r="B16" s="75" t="str">
        <f>'Project Planning'!B16</f>
        <v>Consolidated Messenger</v>
      </c>
      <c r="C16" s="100">
        <f xml:space="preserve"> IF( 'Project Planning'!$C16 = 'Project Parameters'!$B$8, 'Project Parameters'!C$8 * 'Project Parameters'!C$15 * 'Project Planning'!$F16, IF('Project Planning'!$C16 = 'Project Parameters'!$B$9, 'Project Parameters'!C$9 * 'Project Parameters'!C$15 * 'Project Planning'!$F16, IF('Project Planning'!$C16 = 'Project Parameters'!$B$10, 'Project Parameters'!C$10 * 'Project Parameters'!C$15 * 'Project Planning'!$F16, IF('Project Planning'!$C16 = 'Project Parameters'!$B$11, 'Project Parameters'!C$11 * 'Project Parameters'!C$15 * 'Project Planning'!$F16, IF('Project Planning'!$C16 = 'Project Parameters'!$B$12, 'Project Parameters'!C$12 * 'Project Parameters'!C$15 * 'Project Planning'!$F16, IF('Project Planning'!$C16 = 'Project Parameters'!$B$13, 'Project Parameters'!C$13 * 'Project Parameters'!C$15 * 'Project Planning'!$F16,error))))))</f>
        <v>4500</v>
      </c>
      <c r="D16" s="104">
        <f xml:space="preserve"> IF( 'Project Planning'!$C16 = 'Project Parameters'!$B$8, 'Project Parameters'!D$8 * 'Project Parameters'!D$15 * 'Project Planning'!$F16, IF('Project Planning'!$C16 = 'Project Parameters'!$B$9, 'Project Parameters'!D$9 * 'Project Parameters'!D$15 * 'Project Planning'!$F16, IF('Project Planning'!$C16 = 'Project Parameters'!$B$10, 'Project Parameters'!D$10 * 'Project Parameters'!D$15 * 'Project Planning'!$F16, IF('Project Planning'!$C16 = 'Project Parameters'!$B$11, 'Project Parameters'!D$11 * 'Project Parameters'!D$15 * 'Project Planning'!$F16, IF('Project Planning'!$C16 = 'Project Parameters'!$B$12, 'Project Parameters'!D$12 * 'Project Parameters'!D$15 * 'Project Planning'!$F16, IF('Project Planning'!$C16 = 'Project Parameters'!$B$13, 'Project Parameters'!D$13 * 'Project Parameters'!D$15 * 'Project Planning'!$F16,error))))))</f>
        <v>8100</v>
      </c>
      <c r="E16" s="104">
        <f xml:space="preserve"> IF( 'Project Planning'!$C16 = 'Project Parameters'!$B$8, 'Project Parameters'!E$8 * 'Project Parameters'!E$15 * 'Project Planning'!$F16, IF('Project Planning'!$C16 = 'Project Parameters'!$B$9, 'Project Parameters'!E$9 * 'Project Parameters'!E$15 * 'Project Planning'!$F16, IF('Project Planning'!$C16 = 'Project Parameters'!$B$10, 'Project Parameters'!E$10 * 'Project Parameters'!E$15 * 'Project Planning'!$F16, IF('Project Planning'!$C16 = 'Project Parameters'!$B$11, 'Project Parameters'!E$11 * 'Project Parameters'!E$15 * 'Project Planning'!$F16, IF('Project Planning'!$C16 = 'Project Parameters'!$B$12, 'Project Parameters'!E$12 * 'Project Parameters'!E$15 * 'Project Planning'!$F16, IF('Project Planning'!$C16 = 'Project Parameters'!$B$13, 'Project Parameters'!E$13 * 'Project Parameters'!E$15 * 'Project Planning'!$F16,error))))))</f>
        <v>3600</v>
      </c>
      <c r="F16" s="104">
        <f xml:space="preserve"> IF( 'Project Planning'!$C16 = 'Project Parameters'!$B$8, 'Project Parameters'!F$8 * 'Project Parameters'!F$15 * 'Project Planning'!$F16, IF('Project Planning'!$C16 = 'Project Parameters'!$B$9, 'Project Parameters'!F$9 * 'Project Parameters'!F$15 * 'Project Planning'!$F16, IF('Project Planning'!$C16 = 'Project Parameters'!$B$10, 'Project Parameters'!F$10 * 'Project Parameters'!F$15 * 'Project Planning'!$F16, IF('Project Planning'!$C16 = 'Project Parameters'!$B$11, 'Project Parameters'!F$11 * 'Project Parameters'!F$15 * 'Project Planning'!$F16, IF('Project Planning'!$C16 = 'Project Parameters'!$B$12, 'Project Parameters'!F$12 * 'Project Parameters'!F$15 * 'Project Planning'!$F16, IF('Project Planning'!$C16 = 'Project Parameters'!$B$13, 'Project Parameters'!F$13 * 'Project Parameters'!F$15 * 'Project Planning'!$F16,error))))))</f>
        <v>12600</v>
      </c>
      <c r="G16" s="104">
        <f xml:space="preserve"> IF( 'Project Planning'!$C16 = 'Project Parameters'!$B$8, 'Project Parameters'!G$8 * 'Project Parameters'!G$15 * 'Project Planning'!$F16, IF('Project Planning'!$C16 = 'Project Parameters'!$B$9, 'Project Parameters'!G$9 * 'Project Parameters'!G$15 * 'Project Planning'!$F16, IF('Project Planning'!$C16 = 'Project Parameters'!$B$10, 'Project Parameters'!G$10 * 'Project Parameters'!G$15 * 'Project Planning'!$F16, IF('Project Planning'!$C16 = 'Project Parameters'!$B$11, 'Project Parameters'!G$11 * 'Project Parameters'!G$15 * 'Project Planning'!$F16, IF('Project Planning'!$C16 = 'Project Parameters'!$B$12, 'Project Parameters'!G$12 * 'Project Parameters'!G$15 * 'Project Planning'!$F16, IF('Project Planning'!$C16 = 'Project Parameters'!$B$13, 'Project Parameters'!G$13 * 'Project Parameters'!G$15 * 'Project Planning'!$F16,error))))))</f>
        <v>2700</v>
      </c>
      <c r="H16" s="104">
        <f xml:space="preserve"> IF( 'Project Planning'!$C16 = 'Project Parameters'!$B$8, 'Project Parameters'!H$8 * 'Project Parameters'!H$15 * 'Project Planning'!$F16, IF('Project Planning'!$C16 = 'Project Parameters'!$B$9, 'Project Parameters'!H$9 * 'Project Parameters'!H$15 * 'Project Planning'!$F16, IF('Project Planning'!$C16 = 'Project Parameters'!$B$10, 'Project Parameters'!H$10 * 'Project Parameters'!H$15 * 'Project Planning'!$F16, IF('Project Planning'!$C16 = 'Project Parameters'!$B$11, 'Project Parameters'!H$11 * 'Project Parameters'!H$15 * 'Project Planning'!$F16, IF('Project Planning'!$C16 = 'Project Parameters'!$B$12, 'Project Parameters'!H$12 * 'Project Parameters'!H$15 * 'Project Planning'!$F16, IF('Project Planning'!$C16 = 'Project Parameters'!$B$13, 'Project Parameters'!H$13 * 'Project Parameters'!H$15 * 'Project Planning'!$F16,error))))))</f>
        <v>900</v>
      </c>
      <c r="I16" s="108">
        <f t="shared" si="0"/>
        <v>32400</v>
      </c>
    </row>
    <row r="17" spans="2:9">
      <c r="B17" s="75" t="str">
        <f>'Project Planning'!B17</f>
        <v>Contoso, Ltd.</v>
      </c>
      <c r="C17" s="100">
        <f xml:space="preserve"> IF( 'Project Planning'!$C17 = 'Project Parameters'!$B$8, 'Project Parameters'!C$8 * 'Project Parameters'!C$15 * 'Project Planning'!$F17, IF('Project Planning'!$C17 = 'Project Parameters'!$B$9, 'Project Parameters'!C$9 * 'Project Parameters'!C$15 * 'Project Planning'!$F17, IF('Project Planning'!$C17 = 'Project Parameters'!$B$10, 'Project Parameters'!C$10 * 'Project Parameters'!C$15 * 'Project Planning'!$F17, IF('Project Planning'!$C17 = 'Project Parameters'!$B$11, 'Project Parameters'!C$11 * 'Project Parameters'!C$15 * 'Project Planning'!$F17, IF('Project Planning'!$C17 = 'Project Parameters'!$B$12, 'Project Parameters'!C$12 * 'Project Parameters'!C$15 * 'Project Planning'!$F17, IF('Project Planning'!$C17 = 'Project Parameters'!$B$13, 'Project Parameters'!C$13 * 'Project Parameters'!C$15 * 'Project Planning'!$F17,error))))))</f>
        <v>6250</v>
      </c>
      <c r="D17" s="104">
        <f xml:space="preserve"> IF( 'Project Planning'!$C17 = 'Project Parameters'!$B$8, 'Project Parameters'!D$8 * 'Project Parameters'!D$15 * 'Project Planning'!$F17, IF('Project Planning'!$C17 = 'Project Parameters'!$B$9, 'Project Parameters'!D$9 * 'Project Parameters'!D$15 * 'Project Planning'!$F17, IF('Project Planning'!$C17 = 'Project Parameters'!$B$10, 'Project Parameters'!D$10 * 'Project Parameters'!D$15 * 'Project Planning'!$F17, IF('Project Planning'!$C17 = 'Project Parameters'!$B$11, 'Project Parameters'!D$11 * 'Project Parameters'!D$15 * 'Project Planning'!$F17, IF('Project Planning'!$C17 = 'Project Parameters'!$B$12, 'Project Parameters'!D$12 * 'Project Parameters'!D$15 * 'Project Planning'!$F17, IF('Project Planning'!$C17 = 'Project Parameters'!$B$13, 'Project Parameters'!D$13 * 'Project Parameters'!D$15 * 'Project Planning'!$F17,error))))))</f>
        <v>11250</v>
      </c>
      <c r="E17" s="104">
        <f xml:space="preserve"> IF( 'Project Planning'!$C17 = 'Project Parameters'!$B$8, 'Project Parameters'!E$8 * 'Project Parameters'!E$15 * 'Project Planning'!$F17, IF('Project Planning'!$C17 = 'Project Parameters'!$B$9, 'Project Parameters'!E$9 * 'Project Parameters'!E$15 * 'Project Planning'!$F17, IF('Project Planning'!$C17 = 'Project Parameters'!$B$10, 'Project Parameters'!E$10 * 'Project Parameters'!E$15 * 'Project Planning'!$F17, IF('Project Planning'!$C17 = 'Project Parameters'!$B$11, 'Project Parameters'!E$11 * 'Project Parameters'!E$15 * 'Project Planning'!$F17, IF('Project Planning'!$C17 = 'Project Parameters'!$B$12, 'Project Parameters'!E$12 * 'Project Parameters'!E$15 * 'Project Planning'!$F17, IF('Project Planning'!$C17 = 'Project Parameters'!$B$13, 'Project Parameters'!E$13 * 'Project Parameters'!E$15 * 'Project Planning'!$F17,error))))))</f>
        <v>5000</v>
      </c>
      <c r="F17" s="104">
        <f xml:space="preserve"> IF( 'Project Planning'!$C17 = 'Project Parameters'!$B$8, 'Project Parameters'!F$8 * 'Project Parameters'!F$15 * 'Project Planning'!$F17, IF('Project Planning'!$C17 = 'Project Parameters'!$B$9, 'Project Parameters'!F$9 * 'Project Parameters'!F$15 * 'Project Planning'!$F17, IF('Project Planning'!$C17 = 'Project Parameters'!$B$10, 'Project Parameters'!F$10 * 'Project Parameters'!F$15 * 'Project Planning'!$F17, IF('Project Planning'!$C17 = 'Project Parameters'!$B$11, 'Project Parameters'!F$11 * 'Project Parameters'!F$15 * 'Project Planning'!$F17, IF('Project Planning'!$C17 = 'Project Parameters'!$B$12, 'Project Parameters'!F$12 * 'Project Parameters'!F$15 * 'Project Planning'!$F17, IF('Project Planning'!$C17 = 'Project Parameters'!$B$13, 'Project Parameters'!F$13 * 'Project Parameters'!F$15 * 'Project Planning'!$F17,error))))))</f>
        <v>8750</v>
      </c>
      <c r="G17" s="104">
        <f xml:space="preserve"> IF( 'Project Planning'!$C17 = 'Project Parameters'!$B$8, 'Project Parameters'!G$8 * 'Project Parameters'!G$15 * 'Project Planning'!$F17, IF('Project Planning'!$C17 = 'Project Parameters'!$B$9, 'Project Parameters'!G$9 * 'Project Parameters'!G$15 * 'Project Planning'!$F17, IF('Project Planning'!$C17 = 'Project Parameters'!$B$10, 'Project Parameters'!G$10 * 'Project Parameters'!G$15 * 'Project Planning'!$F17, IF('Project Planning'!$C17 = 'Project Parameters'!$B$11, 'Project Parameters'!G$11 * 'Project Parameters'!G$15 * 'Project Planning'!$F17, IF('Project Planning'!$C17 = 'Project Parameters'!$B$12, 'Project Parameters'!G$12 * 'Project Parameters'!G$15 * 'Project Planning'!$F17, IF('Project Planning'!$C17 = 'Project Parameters'!$B$13, 'Project Parameters'!G$13 * 'Project Parameters'!G$15 * 'Project Planning'!$F17,error))))))</f>
        <v>11250</v>
      </c>
      <c r="H17" s="104">
        <f xml:space="preserve"> IF( 'Project Planning'!$C17 = 'Project Parameters'!$B$8, 'Project Parameters'!H$8 * 'Project Parameters'!H$15 * 'Project Planning'!$F17, IF('Project Planning'!$C17 = 'Project Parameters'!$B$9, 'Project Parameters'!H$9 * 'Project Parameters'!H$15 * 'Project Planning'!$F17, IF('Project Planning'!$C17 = 'Project Parameters'!$B$10, 'Project Parameters'!H$10 * 'Project Parameters'!H$15 * 'Project Planning'!$F17, IF('Project Planning'!$C17 = 'Project Parameters'!$B$11, 'Project Parameters'!H$11 * 'Project Parameters'!H$15 * 'Project Planning'!$F17, IF('Project Planning'!$C17 = 'Project Parameters'!$B$12, 'Project Parameters'!H$12 * 'Project Parameters'!H$15 * 'Project Planning'!$F17, IF('Project Planning'!$C17 = 'Project Parameters'!$B$13, 'Project Parameters'!H$13 * 'Project Parameters'!H$15 * 'Project Planning'!$F17,error))))))</f>
        <v>1250</v>
      </c>
      <c r="I17" s="108">
        <f t="shared" si="0"/>
        <v>43750</v>
      </c>
    </row>
    <row r="18" spans="2:9">
      <c r="B18" s="75" t="str">
        <f>'Project Planning'!B18</f>
        <v>Contoso Pharmaceuticals</v>
      </c>
      <c r="C18" s="100">
        <f xml:space="preserve"> IF( 'Project Planning'!$C18 = 'Project Parameters'!$B$8, 'Project Parameters'!C$8 * 'Project Parameters'!C$15 * 'Project Planning'!$F18, IF('Project Planning'!$C18 = 'Project Parameters'!$B$9, 'Project Parameters'!C$9 * 'Project Parameters'!C$15 * 'Project Planning'!$F18, IF('Project Planning'!$C18 = 'Project Parameters'!$B$10, 'Project Parameters'!C$10 * 'Project Parameters'!C$15 * 'Project Planning'!$F18, IF('Project Planning'!$C18 = 'Project Parameters'!$B$11, 'Project Parameters'!C$11 * 'Project Parameters'!C$15 * 'Project Planning'!$F18, IF('Project Planning'!$C18 = 'Project Parameters'!$B$12, 'Project Parameters'!C$12 * 'Project Parameters'!C$15 * 'Project Planning'!$F18, IF('Project Planning'!$C18 = 'Project Parameters'!$B$13, 'Project Parameters'!C$13 * 'Project Parameters'!C$15 * 'Project Planning'!$F18,error))))))</f>
        <v>5000</v>
      </c>
      <c r="D18" s="104">
        <f xml:space="preserve"> IF( 'Project Planning'!$C18 = 'Project Parameters'!$B$8, 'Project Parameters'!D$8 * 'Project Parameters'!D$15 * 'Project Planning'!$F18, IF('Project Planning'!$C18 = 'Project Parameters'!$B$9, 'Project Parameters'!D$9 * 'Project Parameters'!D$15 * 'Project Planning'!$F18, IF('Project Planning'!$C18 = 'Project Parameters'!$B$10, 'Project Parameters'!D$10 * 'Project Parameters'!D$15 * 'Project Planning'!$F18, IF('Project Planning'!$C18 = 'Project Parameters'!$B$11, 'Project Parameters'!D$11 * 'Project Parameters'!D$15 * 'Project Planning'!$F18, IF('Project Planning'!$C18 = 'Project Parameters'!$B$12, 'Project Parameters'!D$12 * 'Project Parameters'!D$15 * 'Project Planning'!$F18, IF('Project Planning'!$C18 = 'Project Parameters'!$B$13, 'Project Parameters'!D$13 * 'Project Parameters'!D$15 * 'Project Planning'!$F18,error))))))</f>
        <v>4500</v>
      </c>
      <c r="E18" s="104">
        <f xml:space="preserve"> IF( 'Project Planning'!$C18 = 'Project Parameters'!$B$8, 'Project Parameters'!E$8 * 'Project Parameters'!E$15 * 'Project Planning'!$F18, IF('Project Planning'!$C18 = 'Project Parameters'!$B$9, 'Project Parameters'!E$9 * 'Project Parameters'!E$15 * 'Project Planning'!$F18, IF('Project Planning'!$C18 = 'Project Parameters'!$B$10, 'Project Parameters'!E$10 * 'Project Parameters'!E$15 * 'Project Planning'!$F18, IF('Project Planning'!$C18 = 'Project Parameters'!$B$11, 'Project Parameters'!E$11 * 'Project Parameters'!E$15 * 'Project Planning'!$F18, IF('Project Planning'!$C18 = 'Project Parameters'!$B$12, 'Project Parameters'!E$12 * 'Project Parameters'!E$15 * 'Project Planning'!$F18, IF('Project Planning'!$C18 = 'Project Parameters'!$B$13, 'Project Parameters'!E$13 * 'Project Parameters'!E$15 * 'Project Planning'!$F18,error))))))</f>
        <v>4000</v>
      </c>
      <c r="F18" s="104">
        <f xml:space="preserve"> IF( 'Project Planning'!$C18 = 'Project Parameters'!$B$8, 'Project Parameters'!F$8 * 'Project Parameters'!F$15 * 'Project Planning'!$F18, IF('Project Planning'!$C18 = 'Project Parameters'!$B$9, 'Project Parameters'!F$9 * 'Project Parameters'!F$15 * 'Project Planning'!$F18, IF('Project Planning'!$C18 = 'Project Parameters'!$B$10, 'Project Parameters'!F$10 * 'Project Parameters'!F$15 * 'Project Planning'!$F18, IF('Project Planning'!$C18 = 'Project Parameters'!$B$11, 'Project Parameters'!F$11 * 'Project Parameters'!F$15 * 'Project Planning'!$F18, IF('Project Planning'!$C18 = 'Project Parameters'!$B$12, 'Project Parameters'!F$12 * 'Project Parameters'!F$15 * 'Project Planning'!$F18, IF('Project Planning'!$C18 = 'Project Parameters'!$B$13, 'Project Parameters'!F$13 * 'Project Parameters'!F$15 * 'Project Planning'!$F18,error))))))</f>
        <v>17500</v>
      </c>
      <c r="G18" s="104">
        <f xml:space="preserve"> IF( 'Project Planning'!$C18 = 'Project Parameters'!$B$8, 'Project Parameters'!G$8 * 'Project Parameters'!G$15 * 'Project Planning'!$F18, IF('Project Planning'!$C18 = 'Project Parameters'!$B$9, 'Project Parameters'!G$9 * 'Project Parameters'!G$15 * 'Project Planning'!$F18, IF('Project Planning'!$C18 = 'Project Parameters'!$B$10, 'Project Parameters'!G$10 * 'Project Parameters'!G$15 * 'Project Planning'!$F18, IF('Project Planning'!$C18 = 'Project Parameters'!$B$11, 'Project Parameters'!G$11 * 'Project Parameters'!G$15 * 'Project Planning'!$F18, IF('Project Planning'!$C18 = 'Project Parameters'!$B$12, 'Project Parameters'!G$12 * 'Project Parameters'!G$15 * 'Project Planning'!$F18, IF('Project Planning'!$C18 = 'Project Parameters'!$B$13, 'Project Parameters'!G$13 * 'Project Parameters'!G$15 * 'Project Planning'!$F18,error))))))</f>
        <v>3000</v>
      </c>
      <c r="H18" s="104">
        <f xml:space="preserve"> IF( 'Project Planning'!$C18 = 'Project Parameters'!$B$8, 'Project Parameters'!H$8 * 'Project Parameters'!H$15 * 'Project Planning'!$F18, IF('Project Planning'!$C18 = 'Project Parameters'!$B$9, 'Project Parameters'!H$9 * 'Project Parameters'!H$15 * 'Project Planning'!$F18, IF('Project Planning'!$C18 = 'Project Parameters'!$B$10, 'Project Parameters'!H$10 * 'Project Parameters'!H$15 * 'Project Planning'!$F18, IF('Project Planning'!$C18 = 'Project Parameters'!$B$11, 'Project Parameters'!H$11 * 'Project Parameters'!H$15 * 'Project Planning'!$F18, IF('Project Planning'!$C18 = 'Project Parameters'!$B$12, 'Project Parameters'!H$12 * 'Project Parameters'!H$15 * 'Project Planning'!$F18, IF('Project Planning'!$C18 = 'Project Parameters'!$B$13, 'Project Parameters'!H$13 * 'Project Parameters'!H$15 * 'Project Planning'!$F18,error))))))</f>
        <v>1000</v>
      </c>
      <c r="I18" s="108">
        <f t="shared" si="0"/>
        <v>35000</v>
      </c>
    </row>
    <row r="19" spans="2:9">
      <c r="B19" s="75" t="str">
        <f>'Project Planning'!B19</f>
        <v>Fabrikam, Inc.</v>
      </c>
      <c r="C19" s="100">
        <f xml:space="preserve"> IF( 'Project Planning'!$C19 = 'Project Parameters'!$B$8, 'Project Parameters'!C$8 * 'Project Parameters'!C$15 * 'Project Planning'!$F19, IF('Project Planning'!$C19 = 'Project Parameters'!$B$9, 'Project Parameters'!C$9 * 'Project Parameters'!C$15 * 'Project Planning'!$F19, IF('Project Planning'!$C19 = 'Project Parameters'!$B$10, 'Project Parameters'!C$10 * 'Project Parameters'!C$15 * 'Project Planning'!$F19, IF('Project Planning'!$C19 = 'Project Parameters'!$B$11, 'Project Parameters'!C$11 * 'Project Parameters'!C$15 * 'Project Planning'!$F19, IF('Project Planning'!$C19 = 'Project Parameters'!$B$12, 'Project Parameters'!C$12 * 'Project Parameters'!C$15 * 'Project Planning'!$F19, IF('Project Planning'!$C19 = 'Project Parameters'!$B$13, 'Project Parameters'!C$13 * 'Project Parameters'!C$15 * 'Project Planning'!$F19,error))))))</f>
        <v>6250</v>
      </c>
      <c r="D19" s="104">
        <f xml:space="preserve"> IF( 'Project Planning'!$C19 = 'Project Parameters'!$B$8, 'Project Parameters'!D$8 * 'Project Parameters'!D$15 * 'Project Planning'!$F19, IF('Project Planning'!$C19 = 'Project Parameters'!$B$9, 'Project Parameters'!D$9 * 'Project Parameters'!D$15 * 'Project Planning'!$F19, IF('Project Planning'!$C19 = 'Project Parameters'!$B$10, 'Project Parameters'!D$10 * 'Project Parameters'!D$15 * 'Project Planning'!$F19, IF('Project Planning'!$C19 = 'Project Parameters'!$B$11, 'Project Parameters'!D$11 * 'Project Parameters'!D$15 * 'Project Planning'!$F19, IF('Project Planning'!$C19 = 'Project Parameters'!$B$12, 'Project Parameters'!D$12 * 'Project Parameters'!D$15 * 'Project Planning'!$F19, IF('Project Planning'!$C19 = 'Project Parameters'!$B$13, 'Project Parameters'!D$13 * 'Project Parameters'!D$15 * 'Project Planning'!$F19,error))))))</f>
        <v>11250</v>
      </c>
      <c r="E19" s="104">
        <f xml:space="preserve"> IF( 'Project Planning'!$C19 = 'Project Parameters'!$B$8, 'Project Parameters'!E$8 * 'Project Parameters'!E$15 * 'Project Planning'!$F19, IF('Project Planning'!$C19 = 'Project Parameters'!$B$9, 'Project Parameters'!E$9 * 'Project Parameters'!E$15 * 'Project Planning'!$F19, IF('Project Planning'!$C19 = 'Project Parameters'!$B$10, 'Project Parameters'!E$10 * 'Project Parameters'!E$15 * 'Project Planning'!$F19, IF('Project Planning'!$C19 = 'Project Parameters'!$B$11, 'Project Parameters'!E$11 * 'Project Parameters'!E$15 * 'Project Planning'!$F19, IF('Project Planning'!$C19 = 'Project Parameters'!$B$12, 'Project Parameters'!E$12 * 'Project Parameters'!E$15 * 'Project Planning'!$F19, IF('Project Planning'!$C19 = 'Project Parameters'!$B$13, 'Project Parameters'!E$13 * 'Project Parameters'!E$15 * 'Project Planning'!$F19,error))))))</f>
        <v>5000</v>
      </c>
      <c r="F19" s="104">
        <f xml:space="preserve"> IF( 'Project Planning'!$C19 = 'Project Parameters'!$B$8, 'Project Parameters'!F$8 * 'Project Parameters'!F$15 * 'Project Planning'!$F19, IF('Project Planning'!$C19 = 'Project Parameters'!$B$9, 'Project Parameters'!F$9 * 'Project Parameters'!F$15 * 'Project Planning'!$F19, IF('Project Planning'!$C19 = 'Project Parameters'!$B$10, 'Project Parameters'!F$10 * 'Project Parameters'!F$15 * 'Project Planning'!$F19, IF('Project Planning'!$C19 = 'Project Parameters'!$B$11, 'Project Parameters'!F$11 * 'Project Parameters'!F$15 * 'Project Planning'!$F19, IF('Project Planning'!$C19 = 'Project Parameters'!$B$12, 'Project Parameters'!F$12 * 'Project Parameters'!F$15 * 'Project Planning'!$F19, IF('Project Planning'!$C19 = 'Project Parameters'!$B$13, 'Project Parameters'!F$13 * 'Project Parameters'!F$15 * 'Project Planning'!$F19,error))))))</f>
        <v>8750</v>
      </c>
      <c r="G19" s="104">
        <f xml:space="preserve"> IF( 'Project Planning'!$C19 = 'Project Parameters'!$B$8, 'Project Parameters'!G$8 * 'Project Parameters'!G$15 * 'Project Planning'!$F19, IF('Project Planning'!$C19 = 'Project Parameters'!$B$9, 'Project Parameters'!G$9 * 'Project Parameters'!G$15 * 'Project Planning'!$F19, IF('Project Planning'!$C19 = 'Project Parameters'!$B$10, 'Project Parameters'!G$10 * 'Project Parameters'!G$15 * 'Project Planning'!$F19, IF('Project Planning'!$C19 = 'Project Parameters'!$B$11, 'Project Parameters'!G$11 * 'Project Parameters'!G$15 * 'Project Planning'!$F19, IF('Project Planning'!$C19 = 'Project Parameters'!$B$12, 'Project Parameters'!G$12 * 'Project Parameters'!G$15 * 'Project Planning'!$F19, IF('Project Planning'!$C19 = 'Project Parameters'!$B$13, 'Project Parameters'!G$13 * 'Project Parameters'!G$15 * 'Project Planning'!$F19,error))))))</f>
        <v>11250</v>
      </c>
      <c r="H19" s="104">
        <f xml:space="preserve"> IF( 'Project Planning'!$C19 = 'Project Parameters'!$B$8, 'Project Parameters'!H$8 * 'Project Parameters'!H$15 * 'Project Planning'!$F19, IF('Project Planning'!$C19 = 'Project Parameters'!$B$9, 'Project Parameters'!H$9 * 'Project Parameters'!H$15 * 'Project Planning'!$F19, IF('Project Planning'!$C19 = 'Project Parameters'!$B$10, 'Project Parameters'!H$10 * 'Project Parameters'!H$15 * 'Project Planning'!$F19, IF('Project Planning'!$C19 = 'Project Parameters'!$B$11, 'Project Parameters'!H$11 * 'Project Parameters'!H$15 * 'Project Planning'!$F19, IF('Project Planning'!$C19 = 'Project Parameters'!$B$12, 'Project Parameters'!H$12 * 'Project Parameters'!H$15 * 'Project Planning'!$F19, IF('Project Planning'!$C19 = 'Project Parameters'!$B$13, 'Project Parameters'!H$13 * 'Project Parameters'!H$15 * 'Project Planning'!$F19,error))))))</f>
        <v>1250</v>
      </c>
      <c r="I19" s="108">
        <f t="shared" si="0"/>
        <v>43750</v>
      </c>
    </row>
    <row r="20" spans="2:9">
      <c r="B20" s="75" t="str">
        <f>'Project Planning'!B20</f>
        <v>Fourth Coffee</v>
      </c>
      <c r="C20" s="100">
        <f xml:space="preserve"> IF( 'Project Planning'!$C20 = 'Project Parameters'!$B$8, 'Project Parameters'!C$8 * 'Project Parameters'!C$15 * 'Project Planning'!$F20, IF('Project Planning'!$C20 = 'Project Parameters'!$B$9, 'Project Parameters'!C$9 * 'Project Parameters'!C$15 * 'Project Planning'!$F20, IF('Project Planning'!$C20 = 'Project Parameters'!$B$10, 'Project Parameters'!C$10 * 'Project Parameters'!C$15 * 'Project Planning'!$F20, IF('Project Planning'!$C20 = 'Project Parameters'!$B$11, 'Project Parameters'!C$11 * 'Project Parameters'!C$15 * 'Project Planning'!$F20, IF('Project Planning'!$C20 = 'Project Parameters'!$B$12, 'Project Parameters'!C$12 * 'Project Parameters'!C$15 * 'Project Planning'!$F20, IF('Project Planning'!$C20 = 'Project Parameters'!$B$13, 'Project Parameters'!C$13 * 'Project Parameters'!C$15 * 'Project Planning'!$F20,error))))))</f>
        <v>6000</v>
      </c>
      <c r="D20" s="104">
        <f xml:space="preserve"> IF( 'Project Planning'!$C20 = 'Project Parameters'!$B$8, 'Project Parameters'!D$8 * 'Project Parameters'!D$15 * 'Project Planning'!$F20, IF('Project Planning'!$C20 = 'Project Parameters'!$B$9, 'Project Parameters'!D$9 * 'Project Parameters'!D$15 * 'Project Planning'!$F20, IF('Project Planning'!$C20 = 'Project Parameters'!$B$10, 'Project Parameters'!D$10 * 'Project Parameters'!D$15 * 'Project Planning'!$F20, IF('Project Planning'!$C20 = 'Project Parameters'!$B$11, 'Project Parameters'!D$11 * 'Project Parameters'!D$15 * 'Project Planning'!$F20, IF('Project Planning'!$C20 = 'Project Parameters'!$B$12, 'Project Parameters'!D$12 * 'Project Parameters'!D$15 * 'Project Planning'!$F20, IF('Project Planning'!$C20 = 'Project Parameters'!$B$13, 'Project Parameters'!D$13 * 'Project Parameters'!D$15 * 'Project Planning'!$F20,error))))))</f>
        <v>10800</v>
      </c>
      <c r="E20" s="104">
        <f xml:space="preserve"> IF( 'Project Planning'!$C20 = 'Project Parameters'!$B$8, 'Project Parameters'!E$8 * 'Project Parameters'!E$15 * 'Project Planning'!$F20, IF('Project Planning'!$C20 = 'Project Parameters'!$B$9, 'Project Parameters'!E$9 * 'Project Parameters'!E$15 * 'Project Planning'!$F20, IF('Project Planning'!$C20 = 'Project Parameters'!$B$10, 'Project Parameters'!E$10 * 'Project Parameters'!E$15 * 'Project Planning'!$F20, IF('Project Planning'!$C20 = 'Project Parameters'!$B$11, 'Project Parameters'!E$11 * 'Project Parameters'!E$15 * 'Project Planning'!$F20, IF('Project Planning'!$C20 = 'Project Parameters'!$B$12, 'Project Parameters'!E$12 * 'Project Parameters'!E$15 * 'Project Planning'!$F20, IF('Project Planning'!$C20 = 'Project Parameters'!$B$13, 'Project Parameters'!E$13 * 'Project Parameters'!E$15 * 'Project Planning'!$F20,error))))))</f>
        <v>9600</v>
      </c>
      <c r="F20" s="104">
        <f xml:space="preserve"> IF( 'Project Planning'!$C20 = 'Project Parameters'!$B$8, 'Project Parameters'!F$8 * 'Project Parameters'!F$15 * 'Project Planning'!$F20, IF('Project Planning'!$C20 = 'Project Parameters'!$B$9, 'Project Parameters'!F$9 * 'Project Parameters'!F$15 * 'Project Planning'!$F20, IF('Project Planning'!$C20 = 'Project Parameters'!$B$10, 'Project Parameters'!F$10 * 'Project Parameters'!F$15 * 'Project Planning'!$F20, IF('Project Planning'!$C20 = 'Project Parameters'!$B$11, 'Project Parameters'!F$11 * 'Project Parameters'!F$15 * 'Project Planning'!$F20, IF('Project Planning'!$C20 = 'Project Parameters'!$B$12, 'Project Parameters'!F$12 * 'Project Parameters'!F$15 * 'Project Planning'!$F20, IF('Project Planning'!$C20 = 'Project Parameters'!$B$13, 'Project Parameters'!F$13 * 'Project Parameters'!F$15 * 'Project Planning'!$F20,error))))))</f>
        <v>8400</v>
      </c>
      <c r="G20" s="104">
        <f xml:space="preserve"> IF( 'Project Planning'!$C20 = 'Project Parameters'!$B$8, 'Project Parameters'!G$8 * 'Project Parameters'!G$15 * 'Project Planning'!$F20, IF('Project Planning'!$C20 = 'Project Parameters'!$B$9, 'Project Parameters'!G$9 * 'Project Parameters'!G$15 * 'Project Planning'!$F20, IF('Project Planning'!$C20 = 'Project Parameters'!$B$10, 'Project Parameters'!G$10 * 'Project Parameters'!G$15 * 'Project Planning'!$F20, IF('Project Planning'!$C20 = 'Project Parameters'!$B$11, 'Project Parameters'!G$11 * 'Project Parameters'!G$15 * 'Project Planning'!$F20, IF('Project Planning'!$C20 = 'Project Parameters'!$B$12, 'Project Parameters'!G$12 * 'Project Parameters'!G$15 * 'Project Planning'!$F20, IF('Project Planning'!$C20 = 'Project Parameters'!$B$13, 'Project Parameters'!G$13 * 'Project Parameters'!G$15 * 'Project Planning'!$F20,error))))))</f>
        <v>7200</v>
      </c>
      <c r="H20" s="104">
        <f xml:space="preserve"> IF( 'Project Planning'!$C20 = 'Project Parameters'!$B$8, 'Project Parameters'!H$8 * 'Project Parameters'!H$15 * 'Project Planning'!$F20, IF('Project Planning'!$C20 = 'Project Parameters'!$B$9, 'Project Parameters'!H$9 * 'Project Parameters'!H$15 * 'Project Planning'!$F20, IF('Project Planning'!$C20 = 'Project Parameters'!$B$10, 'Project Parameters'!H$10 * 'Project Parameters'!H$15 * 'Project Planning'!$F20, IF('Project Planning'!$C20 = 'Project Parameters'!$B$11, 'Project Parameters'!H$11 * 'Project Parameters'!H$15 * 'Project Planning'!$F20, IF('Project Planning'!$C20 = 'Project Parameters'!$B$12, 'Project Parameters'!H$12 * 'Project Parameters'!H$15 * 'Project Planning'!$F20, IF('Project Planning'!$C20 = 'Project Parameters'!$B$13, 'Project Parameters'!H$13 * 'Project Parameters'!H$15 * 'Project Planning'!$F20,error))))))</f>
        <v>1200</v>
      </c>
      <c r="I20" s="108">
        <f t="shared" si="0"/>
        <v>43200</v>
      </c>
    </row>
    <row r="21" spans="2:9">
      <c r="B21" s="75" t="str">
        <f>'Project Planning'!B21</f>
        <v>Graphic Design Institute</v>
      </c>
      <c r="C21" s="100">
        <f xml:space="preserve"> IF( 'Project Planning'!$C21 = 'Project Parameters'!$B$8, 'Project Parameters'!C$8 * 'Project Parameters'!C$15 * 'Project Planning'!$F21, IF('Project Planning'!$C21 = 'Project Parameters'!$B$9, 'Project Parameters'!C$9 * 'Project Parameters'!C$15 * 'Project Planning'!$F21, IF('Project Planning'!$C21 = 'Project Parameters'!$B$10, 'Project Parameters'!C$10 * 'Project Parameters'!C$15 * 'Project Planning'!$F21, IF('Project Planning'!$C21 = 'Project Parameters'!$B$11, 'Project Parameters'!C$11 * 'Project Parameters'!C$15 * 'Project Planning'!$F21, IF('Project Planning'!$C21 = 'Project Parameters'!$B$12, 'Project Parameters'!C$12 * 'Project Parameters'!C$15 * 'Project Planning'!$F21, IF('Project Planning'!$C21 = 'Project Parameters'!$B$13, 'Project Parameters'!C$13 * 'Project Parameters'!C$15 * 'Project Planning'!$F21,error))))))</f>
        <v>8000</v>
      </c>
      <c r="D21" s="104">
        <f xml:space="preserve"> IF( 'Project Planning'!$C21 = 'Project Parameters'!$B$8, 'Project Parameters'!D$8 * 'Project Parameters'!D$15 * 'Project Planning'!$F21, IF('Project Planning'!$C21 = 'Project Parameters'!$B$9, 'Project Parameters'!D$9 * 'Project Parameters'!D$15 * 'Project Planning'!$F21, IF('Project Planning'!$C21 = 'Project Parameters'!$B$10, 'Project Parameters'!D$10 * 'Project Parameters'!D$15 * 'Project Planning'!$F21, IF('Project Planning'!$C21 = 'Project Parameters'!$B$11, 'Project Parameters'!D$11 * 'Project Parameters'!D$15 * 'Project Planning'!$F21, IF('Project Planning'!$C21 = 'Project Parameters'!$B$12, 'Project Parameters'!D$12 * 'Project Parameters'!D$15 * 'Project Planning'!$F21, IF('Project Planning'!$C21 = 'Project Parameters'!$B$13, 'Project Parameters'!D$13 * 'Project Parameters'!D$15 * 'Project Planning'!$F21,error))))))</f>
        <v>14400</v>
      </c>
      <c r="E21" s="104">
        <f xml:space="preserve"> IF( 'Project Planning'!$C21 = 'Project Parameters'!$B$8, 'Project Parameters'!E$8 * 'Project Parameters'!E$15 * 'Project Planning'!$F21, IF('Project Planning'!$C21 = 'Project Parameters'!$B$9, 'Project Parameters'!E$9 * 'Project Parameters'!E$15 * 'Project Planning'!$F21, IF('Project Planning'!$C21 = 'Project Parameters'!$B$10, 'Project Parameters'!E$10 * 'Project Parameters'!E$15 * 'Project Planning'!$F21, IF('Project Planning'!$C21 = 'Project Parameters'!$B$11, 'Project Parameters'!E$11 * 'Project Parameters'!E$15 * 'Project Planning'!$F21, IF('Project Planning'!$C21 = 'Project Parameters'!$B$12, 'Project Parameters'!E$12 * 'Project Parameters'!E$15 * 'Project Planning'!$F21, IF('Project Planning'!$C21 = 'Project Parameters'!$B$13, 'Project Parameters'!E$13 * 'Project Parameters'!E$15 * 'Project Planning'!$F21,error))))))</f>
        <v>12800</v>
      </c>
      <c r="F21" s="104">
        <f xml:space="preserve"> IF( 'Project Planning'!$C21 = 'Project Parameters'!$B$8, 'Project Parameters'!F$8 * 'Project Parameters'!F$15 * 'Project Planning'!$F21, IF('Project Planning'!$C21 = 'Project Parameters'!$B$9, 'Project Parameters'!F$9 * 'Project Parameters'!F$15 * 'Project Planning'!$F21, IF('Project Planning'!$C21 = 'Project Parameters'!$B$10, 'Project Parameters'!F$10 * 'Project Parameters'!F$15 * 'Project Planning'!$F21, IF('Project Planning'!$C21 = 'Project Parameters'!$B$11, 'Project Parameters'!F$11 * 'Project Parameters'!F$15 * 'Project Planning'!$F21, IF('Project Planning'!$C21 = 'Project Parameters'!$B$12, 'Project Parameters'!F$12 * 'Project Parameters'!F$15 * 'Project Planning'!$F21, IF('Project Planning'!$C21 = 'Project Parameters'!$B$13, 'Project Parameters'!F$13 * 'Project Parameters'!F$15 * 'Project Planning'!$F21,error))))))</f>
        <v>11200</v>
      </c>
      <c r="G21" s="104">
        <f xml:space="preserve"> IF( 'Project Planning'!$C21 = 'Project Parameters'!$B$8, 'Project Parameters'!G$8 * 'Project Parameters'!G$15 * 'Project Planning'!$F21, IF('Project Planning'!$C21 = 'Project Parameters'!$B$9, 'Project Parameters'!G$9 * 'Project Parameters'!G$15 * 'Project Planning'!$F21, IF('Project Planning'!$C21 = 'Project Parameters'!$B$10, 'Project Parameters'!G$10 * 'Project Parameters'!G$15 * 'Project Planning'!$F21, IF('Project Planning'!$C21 = 'Project Parameters'!$B$11, 'Project Parameters'!G$11 * 'Project Parameters'!G$15 * 'Project Planning'!$F21, IF('Project Planning'!$C21 = 'Project Parameters'!$B$12, 'Project Parameters'!G$12 * 'Project Parameters'!G$15 * 'Project Planning'!$F21, IF('Project Planning'!$C21 = 'Project Parameters'!$B$13, 'Project Parameters'!G$13 * 'Project Parameters'!G$15 * 'Project Planning'!$F21,error))))))</f>
        <v>9600</v>
      </c>
      <c r="H21" s="104">
        <f xml:space="preserve"> IF( 'Project Planning'!$C21 = 'Project Parameters'!$B$8, 'Project Parameters'!H$8 * 'Project Parameters'!H$15 * 'Project Planning'!$F21, IF('Project Planning'!$C21 = 'Project Parameters'!$B$9, 'Project Parameters'!H$9 * 'Project Parameters'!H$15 * 'Project Planning'!$F21, IF('Project Planning'!$C21 = 'Project Parameters'!$B$10, 'Project Parameters'!H$10 * 'Project Parameters'!H$15 * 'Project Planning'!$F21, IF('Project Planning'!$C21 = 'Project Parameters'!$B$11, 'Project Parameters'!H$11 * 'Project Parameters'!H$15 * 'Project Planning'!$F21, IF('Project Planning'!$C21 = 'Project Parameters'!$B$12, 'Project Parameters'!H$12 * 'Project Parameters'!H$15 * 'Project Planning'!$F21, IF('Project Planning'!$C21 = 'Project Parameters'!$B$13, 'Project Parameters'!H$13 * 'Project Parameters'!H$15 * 'Project Planning'!$F21,error))))))</f>
        <v>1600</v>
      </c>
      <c r="I21" s="108">
        <f t="shared" si="0"/>
        <v>57600</v>
      </c>
    </row>
    <row r="22" spans="2:9">
      <c r="B22" s="75" t="str">
        <f>'Project Planning'!B22</f>
        <v>Humongous Insurance</v>
      </c>
      <c r="C22" s="100">
        <f xml:space="preserve"> IF( 'Project Planning'!$C22 = 'Project Parameters'!$B$8, 'Project Parameters'!C$8 * 'Project Parameters'!C$15 * 'Project Planning'!$F22, IF('Project Planning'!$C22 = 'Project Parameters'!$B$9, 'Project Parameters'!C$9 * 'Project Parameters'!C$15 * 'Project Planning'!$F22, IF('Project Planning'!$C22 = 'Project Parameters'!$B$10, 'Project Parameters'!C$10 * 'Project Parameters'!C$15 * 'Project Planning'!$F22, IF('Project Planning'!$C22 = 'Project Parameters'!$B$11, 'Project Parameters'!C$11 * 'Project Parameters'!C$15 * 'Project Planning'!$F22, IF('Project Planning'!$C22 = 'Project Parameters'!$B$12, 'Project Parameters'!C$12 * 'Project Parameters'!C$15 * 'Project Planning'!$F22, IF('Project Planning'!$C22 = 'Project Parameters'!$B$13, 'Project Parameters'!C$13 * 'Project Parameters'!C$15 * 'Project Planning'!$F22,error))))))</f>
        <v>13750</v>
      </c>
      <c r="D22" s="104">
        <f xml:space="preserve"> IF( 'Project Planning'!$C22 = 'Project Parameters'!$B$8, 'Project Parameters'!D$8 * 'Project Parameters'!D$15 * 'Project Planning'!$F22, IF('Project Planning'!$C22 = 'Project Parameters'!$B$9, 'Project Parameters'!D$9 * 'Project Parameters'!D$15 * 'Project Planning'!$F22, IF('Project Planning'!$C22 = 'Project Parameters'!$B$10, 'Project Parameters'!D$10 * 'Project Parameters'!D$15 * 'Project Planning'!$F22, IF('Project Planning'!$C22 = 'Project Parameters'!$B$11, 'Project Parameters'!D$11 * 'Project Parameters'!D$15 * 'Project Planning'!$F22, IF('Project Planning'!$C22 = 'Project Parameters'!$B$12, 'Project Parameters'!D$12 * 'Project Parameters'!D$15 * 'Project Planning'!$F22, IF('Project Planning'!$C22 = 'Project Parameters'!$B$13, 'Project Parameters'!D$13 * 'Project Parameters'!D$15 * 'Project Planning'!$F22,error))))))</f>
        <v>24750</v>
      </c>
      <c r="E22" s="104">
        <f xml:space="preserve"> IF( 'Project Planning'!$C22 = 'Project Parameters'!$B$8, 'Project Parameters'!E$8 * 'Project Parameters'!E$15 * 'Project Planning'!$F22, IF('Project Planning'!$C22 = 'Project Parameters'!$B$9, 'Project Parameters'!E$9 * 'Project Parameters'!E$15 * 'Project Planning'!$F22, IF('Project Planning'!$C22 = 'Project Parameters'!$B$10, 'Project Parameters'!E$10 * 'Project Parameters'!E$15 * 'Project Planning'!$F22, IF('Project Planning'!$C22 = 'Project Parameters'!$B$11, 'Project Parameters'!E$11 * 'Project Parameters'!E$15 * 'Project Planning'!$F22, IF('Project Planning'!$C22 = 'Project Parameters'!$B$12, 'Project Parameters'!E$12 * 'Project Parameters'!E$15 * 'Project Planning'!$F22, IF('Project Planning'!$C22 = 'Project Parameters'!$B$13, 'Project Parameters'!E$13 * 'Project Parameters'!E$15 * 'Project Planning'!$F22,error))))))</f>
        <v>11000</v>
      </c>
      <c r="F22" s="104">
        <f xml:space="preserve"> IF( 'Project Planning'!$C22 = 'Project Parameters'!$B$8, 'Project Parameters'!F$8 * 'Project Parameters'!F$15 * 'Project Planning'!$F22, IF('Project Planning'!$C22 = 'Project Parameters'!$B$9, 'Project Parameters'!F$9 * 'Project Parameters'!F$15 * 'Project Planning'!$F22, IF('Project Planning'!$C22 = 'Project Parameters'!$B$10, 'Project Parameters'!F$10 * 'Project Parameters'!F$15 * 'Project Planning'!$F22, IF('Project Planning'!$C22 = 'Project Parameters'!$B$11, 'Project Parameters'!F$11 * 'Project Parameters'!F$15 * 'Project Planning'!$F22, IF('Project Planning'!$C22 = 'Project Parameters'!$B$12, 'Project Parameters'!F$12 * 'Project Parameters'!F$15 * 'Project Planning'!$F22, IF('Project Planning'!$C22 = 'Project Parameters'!$B$13, 'Project Parameters'!F$13 * 'Project Parameters'!F$15 * 'Project Planning'!$F22,error))))))</f>
        <v>19250</v>
      </c>
      <c r="G22" s="104">
        <f xml:space="preserve"> IF( 'Project Planning'!$C22 = 'Project Parameters'!$B$8, 'Project Parameters'!G$8 * 'Project Parameters'!G$15 * 'Project Planning'!$F22, IF('Project Planning'!$C22 = 'Project Parameters'!$B$9, 'Project Parameters'!G$9 * 'Project Parameters'!G$15 * 'Project Planning'!$F22, IF('Project Planning'!$C22 = 'Project Parameters'!$B$10, 'Project Parameters'!G$10 * 'Project Parameters'!G$15 * 'Project Planning'!$F22, IF('Project Planning'!$C22 = 'Project Parameters'!$B$11, 'Project Parameters'!G$11 * 'Project Parameters'!G$15 * 'Project Planning'!$F22, IF('Project Planning'!$C22 = 'Project Parameters'!$B$12, 'Project Parameters'!G$12 * 'Project Parameters'!G$15 * 'Project Planning'!$F22, IF('Project Planning'!$C22 = 'Project Parameters'!$B$13, 'Project Parameters'!G$13 * 'Project Parameters'!G$15 * 'Project Planning'!$F22,error))))))</f>
        <v>24750</v>
      </c>
      <c r="H22" s="104">
        <f xml:space="preserve"> IF( 'Project Planning'!$C22 = 'Project Parameters'!$B$8, 'Project Parameters'!H$8 * 'Project Parameters'!H$15 * 'Project Planning'!$F22, IF('Project Planning'!$C22 = 'Project Parameters'!$B$9, 'Project Parameters'!H$9 * 'Project Parameters'!H$15 * 'Project Planning'!$F22, IF('Project Planning'!$C22 = 'Project Parameters'!$B$10, 'Project Parameters'!H$10 * 'Project Parameters'!H$15 * 'Project Planning'!$F22, IF('Project Planning'!$C22 = 'Project Parameters'!$B$11, 'Project Parameters'!H$11 * 'Project Parameters'!H$15 * 'Project Planning'!$F22, IF('Project Planning'!$C22 = 'Project Parameters'!$B$12, 'Project Parameters'!H$12 * 'Project Parameters'!H$15 * 'Project Planning'!$F22, IF('Project Planning'!$C22 = 'Project Parameters'!$B$13, 'Project Parameters'!H$13 * 'Project Parameters'!H$15 * 'Project Planning'!$F22,error))))))</f>
        <v>2750</v>
      </c>
      <c r="I22" s="108">
        <f t="shared" si="0"/>
        <v>96250</v>
      </c>
    </row>
    <row r="23" spans="2:9">
      <c r="B23" s="75" t="str">
        <f>'Project Planning'!B23</f>
        <v>Litware, Inc.</v>
      </c>
      <c r="C23" s="100">
        <f xml:space="preserve"> IF( 'Project Planning'!$C23 = 'Project Parameters'!$B$8, 'Project Parameters'!C$8 * 'Project Parameters'!C$15 * 'Project Planning'!$F23, IF('Project Planning'!$C23 = 'Project Parameters'!$B$9, 'Project Parameters'!C$9 * 'Project Parameters'!C$15 * 'Project Planning'!$F23, IF('Project Planning'!$C23 = 'Project Parameters'!$B$10, 'Project Parameters'!C$10 * 'Project Parameters'!C$15 * 'Project Planning'!$F23, IF('Project Planning'!$C23 = 'Project Parameters'!$B$11, 'Project Parameters'!C$11 * 'Project Parameters'!C$15 * 'Project Planning'!$F23, IF('Project Planning'!$C23 = 'Project Parameters'!$B$12, 'Project Parameters'!C$12 * 'Project Parameters'!C$15 * 'Project Planning'!$F23, IF('Project Planning'!$C23 = 'Project Parameters'!$B$13, 'Project Parameters'!C$13 * 'Project Parameters'!C$15 * 'Project Planning'!$F23,error))))))</f>
        <v>8750</v>
      </c>
      <c r="D23" s="104">
        <f xml:space="preserve"> IF( 'Project Planning'!$C23 = 'Project Parameters'!$B$8, 'Project Parameters'!D$8 * 'Project Parameters'!D$15 * 'Project Planning'!$F23, IF('Project Planning'!$C23 = 'Project Parameters'!$B$9, 'Project Parameters'!D$9 * 'Project Parameters'!D$15 * 'Project Planning'!$F23, IF('Project Planning'!$C23 = 'Project Parameters'!$B$10, 'Project Parameters'!D$10 * 'Project Parameters'!D$15 * 'Project Planning'!$F23, IF('Project Planning'!$C23 = 'Project Parameters'!$B$11, 'Project Parameters'!D$11 * 'Project Parameters'!D$15 * 'Project Planning'!$F23, IF('Project Planning'!$C23 = 'Project Parameters'!$B$12, 'Project Parameters'!D$12 * 'Project Parameters'!D$15 * 'Project Planning'!$F23, IF('Project Planning'!$C23 = 'Project Parameters'!$B$13, 'Project Parameters'!D$13 * 'Project Parameters'!D$15 * 'Project Planning'!$F23,error))))))</f>
        <v>7875</v>
      </c>
      <c r="E23" s="104">
        <f xml:space="preserve"> IF( 'Project Planning'!$C23 = 'Project Parameters'!$B$8, 'Project Parameters'!E$8 * 'Project Parameters'!E$15 * 'Project Planning'!$F23, IF('Project Planning'!$C23 = 'Project Parameters'!$B$9, 'Project Parameters'!E$9 * 'Project Parameters'!E$15 * 'Project Planning'!$F23, IF('Project Planning'!$C23 = 'Project Parameters'!$B$10, 'Project Parameters'!E$10 * 'Project Parameters'!E$15 * 'Project Planning'!$F23, IF('Project Planning'!$C23 = 'Project Parameters'!$B$11, 'Project Parameters'!E$11 * 'Project Parameters'!E$15 * 'Project Planning'!$F23, IF('Project Planning'!$C23 = 'Project Parameters'!$B$12, 'Project Parameters'!E$12 * 'Project Parameters'!E$15 * 'Project Planning'!$F23, IF('Project Planning'!$C23 = 'Project Parameters'!$B$13, 'Project Parameters'!E$13 * 'Project Parameters'!E$15 * 'Project Planning'!$F23,error))))))</f>
        <v>35000</v>
      </c>
      <c r="F23" s="104">
        <f xml:space="preserve"> IF( 'Project Planning'!$C23 = 'Project Parameters'!$B$8, 'Project Parameters'!F$8 * 'Project Parameters'!F$15 * 'Project Planning'!$F23, IF('Project Planning'!$C23 = 'Project Parameters'!$B$9, 'Project Parameters'!F$9 * 'Project Parameters'!F$15 * 'Project Planning'!$F23, IF('Project Planning'!$C23 = 'Project Parameters'!$B$10, 'Project Parameters'!F$10 * 'Project Parameters'!F$15 * 'Project Planning'!$F23, IF('Project Planning'!$C23 = 'Project Parameters'!$B$11, 'Project Parameters'!F$11 * 'Project Parameters'!F$15 * 'Project Planning'!$F23, IF('Project Planning'!$C23 = 'Project Parameters'!$B$12, 'Project Parameters'!F$12 * 'Project Parameters'!F$15 * 'Project Planning'!$F23, IF('Project Planning'!$C23 = 'Project Parameters'!$B$13, 'Project Parameters'!F$13 * 'Project Parameters'!F$15 * 'Project Planning'!$F23,error))))))</f>
        <v>0</v>
      </c>
      <c r="G23" s="104">
        <f xml:space="preserve"> IF( 'Project Planning'!$C23 = 'Project Parameters'!$B$8, 'Project Parameters'!G$8 * 'Project Parameters'!G$15 * 'Project Planning'!$F23, IF('Project Planning'!$C23 = 'Project Parameters'!$B$9, 'Project Parameters'!G$9 * 'Project Parameters'!G$15 * 'Project Planning'!$F23, IF('Project Planning'!$C23 = 'Project Parameters'!$B$10, 'Project Parameters'!G$10 * 'Project Parameters'!G$15 * 'Project Planning'!$F23, IF('Project Planning'!$C23 = 'Project Parameters'!$B$11, 'Project Parameters'!G$11 * 'Project Parameters'!G$15 * 'Project Planning'!$F23, IF('Project Planning'!$C23 = 'Project Parameters'!$B$12, 'Project Parameters'!G$12 * 'Project Parameters'!G$15 * 'Project Planning'!$F23, IF('Project Planning'!$C23 = 'Project Parameters'!$B$13, 'Project Parameters'!G$13 * 'Project Parameters'!G$15 * 'Project Planning'!$F23,error))))))</f>
        <v>10500</v>
      </c>
      <c r="H23" s="104">
        <f xml:space="preserve"> IF( 'Project Planning'!$C23 = 'Project Parameters'!$B$8, 'Project Parameters'!H$8 * 'Project Parameters'!H$15 * 'Project Planning'!$F23, IF('Project Planning'!$C23 = 'Project Parameters'!$B$9, 'Project Parameters'!H$9 * 'Project Parameters'!H$15 * 'Project Planning'!$F23, IF('Project Planning'!$C23 = 'Project Parameters'!$B$10, 'Project Parameters'!H$10 * 'Project Parameters'!H$15 * 'Project Planning'!$F23, IF('Project Planning'!$C23 = 'Project Parameters'!$B$11, 'Project Parameters'!H$11 * 'Project Parameters'!H$15 * 'Project Planning'!$F23, IF('Project Planning'!$C23 = 'Project Parameters'!$B$12, 'Project Parameters'!H$12 * 'Project Parameters'!H$15 * 'Project Planning'!$F23, IF('Project Planning'!$C23 = 'Project Parameters'!$B$13, 'Project Parameters'!H$13 * 'Project Parameters'!H$15 * 'Project Planning'!$F23,error))))))</f>
        <v>1750</v>
      </c>
      <c r="I23" s="108">
        <f t="shared" si="0"/>
        <v>63875</v>
      </c>
    </row>
    <row r="24" spans="2:9">
      <c r="B24" s="75" t="str">
        <f>'Project Planning'!B24</f>
        <v>Lucerne Publishing</v>
      </c>
      <c r="C24" s="100">
        <f xml:space="preserve"> IF( 'Project Planning'!$C24 = 'Project Parameters'!$B$8, 'Project Parameters'!C$8 * 'Project Parameters'!C$15 * 'Project Planning'!$F24, IF('Project Planning'!$C24 = 'Project Parameters'!$B$9, 'Project Parameters'!C$9 * 'Project Parameters'!C$15 * 'Project Planning'!$F24, IF('Project Planning'!$C24 = 'Project Parameters'!$B$10, 'Project Parameters'!C$10 * 'Project Parameters'!C$15 * 'Project Planning'!$F24, IF('Project Planning'!$C24 = 'Project Parameters'!$B$11, 'Project Parameters'!C$11 * 'Project Parameters'!C$15 * 'Project Planning'!$F24, IF('Project Planning'!$C24 = 'Project Parameters'!$B$12, 'Project Parameters'!C$12 * 'Project Parameters'!C$15 * 'Project Planning'!$F24, IF('Project Planning'!$C24 = 'Project Parameters'!$B$13, 'Project Parameters'!C$13 * 'Project Parameters'!C$15 * 'Project Planning'!$F24,error))))))</f>
        <v>5000</v>
      </c>
      <c r="D24" s="104">
        <f xml:space="preserve"> IF( 'Project Planning'!$C24 = 'Project Parameters'!$B$8, 'Project Parameters'!D$8 * 'Project Parameters'!D$15 * 'Project Planning'!$F24, IF('Project Planning'!$C24 = 'Project Parameters'!$B$9, 'Project Parameters'!D$9 * 'Project Parameters'!D$15 * 'Project Planning'!$F24, IF('Project Planning'!$C24 = 'Project Parameters'!$B$10, 'Project Parameters'!D$10 * 'Project Parameters'!D$15 * 'Project Planning'!$F24, IF('Project Planning'!$C24 = 'Project Parameters'!$B$11, 'Project Parameters'!D$11 * 'Project Parameters'!D$15 * 'Project Planning'!$F24, IF('Project Planning'!$C24 = 'Project Parameters'!$B$12, 'Project Parameters'!D$12 * 'Project Parameters'!D$15 * 'Project Planning'!$F24, IF('Project Planning'!$C24 = 'Project Parameters'!$B$13, 'Project Parameters'!D$13 * 'Project Parameters'!D$15 * 'Project Planning'!$F24,error))))))</f>
        <v>9000</v>
      </c>
      <c r="E24" s="104">
        <f xml:space="preserve"> IF( 'Project Planning'!$C24 = 'Project Parameters'!$B$8, 'Project Parameters'!E$8 * 'Project Parameters'!E$15 * 'Project Planning'!$F24, IF('Project Planning'!$C24 = 'Project Parameters'!$B$9, 'Project Parameters'!E$9 * 'Project Parameters'!E$15 * 'Project Planning'!$F24, IF('Project Planning'!$C24 = 'Project Parameters'!$B$10, 'Project Parameters'!E$10 * 'Project Parameters'!E$15 * 'Project Planning'!$F24, IF('Project Planning'!$C24 = 'Project Parameters'!$B$11, 'Project Parameters'!E$11 * 'Project Parameters'!E$15 * 'Project Planning'!$F24, IF('Project Planning'!$C24 = 'Project Parameters'!$B$12, 'Project Parameters'!E$12 * 'Project Parameters'!E$15 * 'Project Planning'!$F24, IF('Project Planning'!$C24 = 'Project Parameters'!$B$13, 'Project Parameters'!E$13 * 'Project Parameters'!E$15 * 'Project Planning'!$F24,error))))))</f>
        <v>16000</v>
      </c>
      <c r="F24" s="104">
        <f xml:space="preserve"> IF( 'Project Planning'!$C24 = 'Project Parameters'!$B$8, 'Project Parameters'!F$8 * 'Project Parameters'!F$15 * 'Project Planning'!$F24, IF('Project Planning'!$C24 = 'Project Parameters'!$B$9, 'Project Parameters'!F$9 * 'Project Parameters'!F$15 * 'Project Planning'!$F24, IF('Project Planning'!$C24 = 'Project Parameters'!$B$10, 'Project Parameters'!F$10 * 'Project Parameters'!F$15 * 'Project Planning'!$F24, IF('Project Planning'!$C24 = 'Project Parameters'!$B$11, 'Project Parameters'!F$11 * 'Project Parameters'!F$15 * 'Project Planning'!$F24, IF('Project Planning'!$C24 = 'Project Parameters'!$B$12, 'Project Parameters'!F$12 * 'Project Parameters'!F$15 * 'Project Planning'!$F24, IF('Project Planning'!$C24 = 'Project Parameters'!$B$13, 'Project Parameters'!F$13 * 'Project Parameters'!F$15 * 'Project Planning'!$F24,error))))))</f>
        <v>3500</v>
      </c>
      <c r="G24" s="104">
        <f xml:space="preserve"> IF( 'Project Planning'!$C24 = 'Project Parameters'!$B$8, 'Project Parameters'!G$8 * 'Project Parameters'!G$15 * 'Project Planning'!$F24, IF('Project Planning'!$C24 = 'Project Parameters'!$B$9, 'Project Parameters'!G$9 * 'Project Parameters'!G$15 * 'Project Planning'!$F24, IF('Project Planning'!$C24 = 'Project Parameters'!$B$10, 'Project Parameters'!G$10 * 'Project Parameters'!G$15 * 'Project Planning'!$F24, IF('Project Planning'!$C24 = 'Project Parameters'!$B$11, 'Project Parameters'!G$11 * 'Project Parameters'!G$15 * 'Project Planning'!$F24, IF('Project Planning'!$C24 = 'Project Parameters'!$B$12, 'Project Parameters'!G$12 * 'Project Parameters'!G$15 * 'Project Planning'!$F24, IF('Project Planning'!$C24 = 'Project Parameters'!$B$13, 'Project Parameters'!G$13 * 'Project Parameters'!G$15 * 'Project Planning'!$F24,error))))))</f>
        <v>3000</v>
      </c>
      <c r="H24" s="104">
        <f xml:space="preserve"> IF( 'Project Planning'!$C24 = 'Project Parameters'!$B$8, 'Project Parameters'!H$8 * 'Project Parameters'!H$15 * 'Project Planning'!$F24, IF('Project Planning'!$C24 = 'Project Parameters'!$B$9, 'Project Parameters'!H$9 * 'Project Parameters'!H$15 * 'Project Planning'!$F24, IF('Project Planning'!$C24 = 'Project Parameters'!$B$10, 'Project Parameters'!H$10 * 'Project Parameters'!H$15 * 'Project Planning'!$F24, IF('Project Planning'!$C24 = 'Project Parameters'!$B$11, 'Project Parameters'!H$11 * 'Project Parameters'!H$15 * 'Project Planning'!$F24, IF('Project Planning'!$C24 = 'Project Parameters'!$B$12, 'Project Parameters'!H$12 * 'Project Parameters'!H$15 * 'Project Planning'!$F24, IF('Project Planning'!$C24 = 'Project Parameters'!$B$13, 'Project Parameters'!H$13 * 'Project Parameters'!H$15 * 'Project Planning'!$F24,error))))))</f>
        <v>1000</v>
      </c>
      <c r="I24" s="108">
        <f t="shared" si="0"/>
        <v>37500</v>
      </c>
    </row>
    <row r="25" spans="2:9">
      <c r="B25" s="75" t="str">
        <f>'Project Planning'!B25</f>
        <v>Margie's Travel</v>
      </c>
      <c r="C25" s="100">
        <f xml:space="preserve"> IF( 'Project Planning'!$C25 = 'Project Parameters'!$B$8, 'Project Parameters'!C$8 * 'Project Parameters'!C$15 * 'Project Planning'!$F25, IF('Project Planning'!$C25 = 'Project Parameters'!$B$9, 'Project Parameters'!C$9 * 'Project Parameters'!C$15 * 'Project Planning'!$F25, IF('Project Planning'!$C25 = 'Project Parameters'!$B$10, 'Project Parameters'!C$10 * 'Project Parameters'!C$15 * 'Project Planning'!$F25, IF('Project Planning'!$C25 = 'Project Parameters'!$B$11, 'Project Parameters'!C$11 * 'Project Parameters'!C$15 * 'Project Planning'!$F25, IF('Project Planning'!$C25 = 'Project Parameters'!$B$12, 'Project Parameters'!C$12 * 'Project Parameters'!C$15 * 'Project Planning'!$F25, IF('Project Planning'!$C25 = 'Project Parameters'!$B$13, 'Project Parameters'!C$13 * 'Project Parameters'!C$15 * 'Project Planning'!$F25,error))))))</f>
        <v>5500</v>
      </c>
      <c r="D25" s="104">
        <f xml:space="preserve"> IF( 'Project Planning'!$C25 = 'Project Parameters'!$B$8, 'Project Parameters'!D$8 * 'Project Parameters'!D$15 * 'Project Planning'!$F25, IF('Project Planning'!$C25 = 'Project Parameters'!$B$9, 'Project Parameters'!D$9 * 'Project Parameters'!D$15 * 'Project Planning'!$F25, IF('Project Planning'!$C25 = 'Project Parameters'!$B$10, 'Project Parameters'!D$10 * 'Project Parameters'!D$15 * 'Project Planning'!$F25, IF('Project Planning'!$C25 = 'Project Parameters'!$B$11, 'Project Parameters'!D$11 * 'Project Parameters'!D$15 * 'Project Planning'!$F25, IF('Project Planning'!$C25 = 'Project Parameters'!$B$12, 'Project Parameters'!D$12 * 'Project Parameters'!D$15 * 'Project Planning'!$F25, IF('Project Planning'!$C25 = 'Project Parameters'!$B$13, 'Project Parameters'!D$13 * 'Project Parameters'!D$15 * 'Project Planning'!$F25,error))))))</f>
        <v>9900</v>
      </c>
      <c r="E25" s="104">
        <f xml:space="preserve"> IF( 'Project Planning'!$C25 = 'Project Parameters'!$B$8, 'Project Parameters'!E$8 * 'Project Parameters'!E$15 * 'Project Planning'!$F25, IF('Project Planning'!$C25 = 'Project Parameters'!$B$9, 'Project Parameters'!E$9 * 'Project Parameters'!E$15 * 'Project Planning'!$F25, IF('Project Planning'!$C25 = 'Project Parameters'!$B$10, 'Project Parameters'!E$10 * 'Project Parameters'!E$15 * 'Project Planning'!$F25, IF('Project Planning'!$C25 = 'Project Parameters'!$B$11, 'Project Parameters'!E$11 * 'Project Parameters'!E$15 * 'Project Planning'!$F25, IF('Project Planning'!$C25 = 'Project Parameters'!$B$12, 'Project Parameters'!E$12 * 'Project Parameters'!E$15 * 'Project Planning'!$F25, IF('Project Planning'!$C25 = 'Project Parameters'!$B$13, 'Project Parameters'!E$13 * 'Project Parameters'!E$15 * 'Project Planning'!$F25,error))))))</f>
        <v>4400</v>
      </c>
      <c r="F25" s="104">
        <f xml:space="preserve"> IF( 'Project Planning'!$C25 = 'Project Parameters'!$B$8, 'Project Parameters'!F$8 * 'Project Parameters'!F$15 * 'Project Planning'!$F25, IF('Project Planning'!$C25 = 'Project Parameters'!$B$9, 'Project Parameters'!F$9 * 'Project Parameters'!F$15 * 'Project Planning'!$F25, IF('Project Planning'!$C25 = 'Project Parameters'!$B$10, 'Project Parameters'!F$10 * 'Project Parameters'!F$15 * 'Project Planning'!$F25, IF('Project Planning'!$C25 = 'Project Parameters'!$B$11, 'Project Parameters'!F$11 * 'Project Parameters'!F$15 * 'Project Planning'!$F25, IF('Project Planning'!$C25 = 'Project Parameters'!$B$12, 'Project Parameters'!F$12 * 'Project Parameters'!F$15 * 'Project Planning'!$F25, IF('Project Planning'!$C25 = 'Project Parameters'!$B$13, 'Project Parameters'!F$13 * 'Project Parameters'!F$15 * 'Project Planning'!$F25,error))))))</f>
        <v>7700</v>
      </c>
      <c r="G25" s="104">
        <f xml:space="preserve"> IF( 'Project Planning'!$C25 = 'Project Parameters'!$B$8, 'Project Parameters'!G$8 * 'Project Parameters'!G$15 * 'Project Planning'!$F25, IF('Project Planning'!$C25 = 'Project Parameters'!$B$9, 'Project Parameters'!G$9 * 'Project Parameters'!G$15 * 'Project Planning'!$F25, IF('Project Planning'!$C25 = 'Project Parameters'!$B$10, 'Project Parameters'!G$10 * 'Project Parameters'!G$15 * 'Project Planning'!$F25, IF('Project Planning'!$C25 = 'Project Parameters'!$B$11, 'Project Parameters'!G$11 * 'Project Parameters'!G$15 * 'Project Planning'!$F25, IF('Project Planning'!$C25 = 'Project Parameters'!$B$12, 'Project Parameters'!G$12 * 'Project Parameters'!G$15 * 'Project Planning'!$F25, IF('Project Planning'!$C25 = 'Project Parameters'!$B$13, 'Project Parameters'!G$13 * 'Project Parameters'!G$15 * 'Project Planning'!$F25,error))))))</f>
        <v>9900</v>
      </c>
      <c r="H25" s="104">
        <f xml:space="preserve"> IF( 'Project Planning'!$C25 = 'Project Parameters'!$B$8, 'Project Parameters'!H$8 * 'Project Parameters'!H$15 * 'Project Planning'!$F25, IF('Project Planning'!$C25 = 'Project Parameters'!$B$9, 'Project Parameters'!H$9 * 'Project Parameters'!H$15 * 'Project Planning'!$F25, IF('Project Planning'!$C25 = 'Project Parameters'!$B$10, 'Project Parameters'!H$10 * 'Project Parameters'!H$15 * 'Project Planning'!$F25, IF('Project Planning'!$C25 = 'Project Parameters'!$B$11, 'Project Parameters'!H$11 * 'Project Parameters'!H$15 * 'Project Planning'!$F25, IF('Project Planning'!$C25 = 'Project Parameters'!$B$12, 'Project Parameters'!H$12 * 'Project Parameters'!H$15 * 'Project Planning'!$F25, IF('Project Planning'!$C25 = 'Project Parameters'!$B$13, 'Project Parameters'!H$13 * 'Project Parameters'!H$15 * 'Project Planning'!$F25,error))))))</f>
        <v>1100</v>
      </c>
      <c r="I25" s="108">
        <f t="shared" si="0"/>
        <v>38500</v>
      </c>
    </row>
    <row r="26" spans="2:9">
      <c r="B26" s="75" t="str">
        <f>'Project Planning'!B26</f>
        <v>Northwind Traders</v>
      </c>
      <c r="C26" s="100">
        <f xml:space="preserve"> IF( 'Project Planning'!$C26 = 'Project Parameters'!$B$8, 'Project Parameters'!C$8 * 'Project Parameters'!C$15 * 'Project Planning'!$F26, IF('Project Planning'!$C26 = 'Project Parameters'!$B$9, 'Project Parameters'!C$9 * 'Project Parameters'!C$15 * 'Project Planning'!$F26, IF('Project Planning'!$C26 = 'Project Parameters'!$B$10, 'Project Parameters'!C$10 * 'Project Parameters'!C$15 * 'Project Planning'!$F26, IF('Project Planning'!$C26 = 'Project Parameters'!$B$11, 'Project Parameters'!C$11 * 'Project Parameters'!C$15 * 'Project Planning'!$F26, IF('Project Planning'!$C26 = 'Project Parameters'!$B$12, 'Project Parameters'!C$12 * 'Project Parameters'!C$15 * 'Project Planning'!$F26, IF('Project Planning'!$C26 = 'Project Parameters'!$B$13, 'Project Parameters'!C$13 * 'Project Parameters'!C$15 * 'Project Planning'!$F26,error))))))</f>
        <v>15000</v>
      </c>
      <c r="D26" s="104">
        <f xml:space="preserve"> IF( 'Project Planning'!$C26 = 'Project Parameters'!$B$8, 'Project Parameters'!D$8 * 'Project Parameters'!D$15 * 'Project Planning'!$F26, IF('Project Planning'!$C26 = 'Project Parameters'!$B$9, 'Project Parameters'!D$9 * 'Project Parameters'!D$15 * 'Project Planning'!$F26, IF('Project Planning'!$C26 = 'Project Parameters'!$B$10, 'Project Parameters'!D$10 * 'Project Parameters'!D$15 * 'Project Planning'!$F26, IF('Project Planning'!$C26 = 'Project Parameters'!$B$11, 'Project Parameters'!D$11 * 'Project Parameters'!D$15 * 'Project Planning'!$F26, IF('Project Planning'!$C26 = 'Project Parameters'!$B$12, 'Project Parameters'!D$12 * 'Project Parameters'!D$15 * 'Project Planning'!$F26, IF('Project Planning'!$C26 = 'Project Parameters'!$B$13, 'Project Parameters'!D$13 * 'Project Parameters'!D$15 * 'Project Planning'!$F26,error))))))</f>
        <v>27000</v>
      </c>
      <c r="E26" s="104">
        <f xml:space="preserve"> IF( 'Project Planning'!$C26 = 'Project Parameters'!$B$8, 'Project Parameters'!E$8 * 'Project Parameters'!E$15 * 'Project Planning'!$F26, IF('Project Planning'!$C26 = 'Project Parameters'!$B$9, 'Project Parameters'!E$9 * 'Project Parameters'!E$15 * 'Project Planning'!$F26, IF('Project Planning'!$C26 = 'Project Parameters'!$B$10, 'Project Parameters'!E$10 * 'Project Parameters'!E$15 * 'Project Planning'!$F26, IF('Project Planning'!$C26 = 'Project Parameters'!$B$11, 'Project Parameters'!E$11 * 'Project Parameters'!E$15 * 'Project Planning'!$F26, IF('Project Planning'!$C26 = 'Project Parameters'!$B$12, 'Project Parameters'!E$12 * 'Project Parameters'!E$15 * 'Project Planning'!$F26, IF('Project Planning'!$C26 = 'Project Parameters'!$B$13, 'Project Parameters'!E$13 * 'Project Parameters'!E$15 * 'Project Planning'!$F26,error))))))</f>
        <v>12000</v>
      </c>
      <c r="F26" s="104">
        <f xml:space="preserve"> IF( 'Project Planning'!$C26 = 'Project Parameters'!$B$8, 'Project Parameters'!F$8 * 'Project Parameters'!F$15 * 'Project Planning'!$F26, IF('Project Planning'!$C26 = 'Project Parameters'!$B$9, 'Project Parameters'!F$9 * 'Project Parameters'!F$15 * 'Project Planning'!$F26, IF('Project Planning'!$C26 = 'Project Parameters'!$B$10, 'Project Parameters'!F$10 * 'Project Parameters'!F$15 * 'Project Planning'!$F26, IF('Project Planning'!$C26 = 'Project Parameters'!$B$11, 'Project Parameters'!F$11 * 'Project Parameters'!F$15 * 'Project Planning'!$F26, IF('Project Planning'!$C26 = 'Project Parameters'!$B$12, 'Project Parameters'!F$12 * 'Project Parameters'!F$15 * 'Project Planning'!$F26, IF('Project Planning'!$C26 = 'Project Parameters'!$B$13, 'Project Parameters'!F$13 * 'Project Parameters'!F$15 * 'Project Planning'!$F26,error))))))</f>
        <v>42000</v>
      </c>
      <c r="G26" s="104">
        <f xml:space="preserve"> IF( 'Project Planning'!$C26 = 'Project Parameters'!$B$8, 'Project Parameters'!G$8 * 'Project Parameters'!G$15 * 'Project Planning'!$F26, IF('Project Planning'!$C26 = 'Project Parameters'!$B$9, 'Project Parameters'!G$9 * 'Project Parameters'!G$15 * 'Project Planning'!$F26, IF('Project Planning'!$C26 = 'Project Parameters'!$B$10, 'Project Parameters'!G$10 * 'Project Parameters'!G$15 * 'Project Planning'!$F26, IF('Project Planning'!$C26 = 'Project Parameters'!$B$11, 'Project Parameters'!G$11 * 'Project Parameters'!G$15 * 'Project Planning'!$F26, IF('Project Planning'!$C26 = 'Project Parameters'!$B$12, 'Project Parameters'!G$12 * 'Project Parameters'!G$15 * 'Project Planning'!$F26, IF('Project Planning'!$C26 = 'Project Parameters'!$B$13, 'Project Parameters'!G$13 * 'Project Parameters'!G$15 * 'Project Planning'!$F26,error))))))</f>
        <v>9000</v>
      </c>
      <c r="H26" s="104">
        <f xml:space="preserve"> IF( 'Project Planning'!$C26 = 'Project Parameters'!$B$8, 'Project Parameters'!H$8 * 'Project Parameters'!H$15 * 'Project Planning'!$F26, IF('Project Planning'!$C26 = 'Project Parameters'!$B$9, 'Project Parameters'!H$9 * 'Project Parameters'!H$15 * 'Project Planning'!$F26, IF('Project Planning'!$C26 = 'Project Parameters'!$B$10, 'Project Parameters'!H$10 * 'Project Parameters'!H$15 * 'Project Planning'!$F26, IF('Project Planning'!$C26 = 'Project Parameters'!$B$11, 'Project Parameters'!H$11 * 'Project Parameters'!H$15 * 'Project Planning'!$F26, IF('Project Planning'!$C26 = 'Project Parameters'!$B$12, 'Project Parameters'!H$12 * 'Project Parameters'!H$15 * 'Project Planning'!$F26, IF('Project Planning'!$C26 = 'Project Parameters'!$B$13, 'Project Parameters'!H$13 * 'Project Parameters'!H$15 * 'Project Planning'!$F26,error))))))</f>
        <v>3000</v>
      </c>
      <c r="I26" s="108">
        <f t="shared" si="0"/>
        <v>108000</v>
      </c>
    </row>
    <row r="27" spans="2:9">
      <c r="B27" s="75" t="str">
        <f>'Project Planning'!B27</f>
        <v>Proseware, Inc.</v>
      </c>
      <c r="C27" s="100">
        <f xml:space="preserve"> IF( 'Project Planning'!$C27 = 'Project Parameters'!$B$8, 'Project Parameters'!C$8 * 'Project Parameters'!C$15 * 'Project Planning'!$F27, IF('Project Planning'!$C27 = 'Project Parameters'!$B$9, 'Project Parameters'!C$9 * 'Project Parameters'!C$15 * 'Project Planning'!$F27, IF('Project Planning'!$C27 = 'Project Parameters'!$B$10, 'Project Parameters'!C$10 * 'Project Parameters'!C$15 * 'Project Planning'!$F27, IF('Project Planning'!$C27 = 'Project Parameters'!$B$11, 'Project Parameters'!C$11 * 'Project Parameters'!C$15 * 'Project Planning'!$F27, IF('Project Planning'!$C27 = 'Project Parameters'!$B$12, 'Project Parameters'!C$12 * 'Project Parameters'!C$15 * 'Project Planning'!$F27, IF('Project Planning'!$C27 = 'Project Parameters'!$B$13, 'Project Parameters'!C$13 * 'Project Parameters'!C$15 * 'Project Planning'!$F27,error))))))</f>
        <v>13125</v>
      </c>
      <c r="D27" s="104">
        <f xml:space="preserve"> IF( 'Project Planning'!$C27 = 'Project Parameters'!$B$8, 'Project Parameters'!D$8 * 'Project Parameters'!D$15 * 'Project Planning'!$F27, IF('Project Planning'!$C27 = 'Project Parameters'!$B$9, 'Project Parameters'!D$9 * 'Project Parameters'!D$15 * 'Project Planning'!$F27, IF('Project Planning'!$C27 = 'Project Parameters'!$B$10, 'Project Parameters'!D$10 * 'Project Parameters'!D$15 * 'Project Planning'!$F27, IF('Project Planning'!$C27 = 'Project Parameters'!$B$11, 'Project Parameters'!D$11 * 'Project Parameters'!D$15 * 'Project Planning'!$F27, IF('Project Planning'!$C27 = 'Project Parameters'!$B$12, 'Project Parameters'!D$12 * 'Project Parameters'!D$15 * 'Project Planning'!$F27, IF('Project Planning'!$C27 = 'Project Parameters'!$B$13, 'Project Parameters'!D$13 * 'Project Parameters'!D$15 * 'Project Planning'!$F27,error))))))</f>
        <v>23625</v>
      </c>
      <c r="E27" s="104">
        <f xml:space="preserve"> IF( 'Project Planning'!$C27 = 'Project Parameters'!$B$8, 'Project Parameters'!E$8 * 'Project Parameters'!E$15 * 'Project Planning'!$F27, IF('Project Planning'!$C27 = 'Project Parameters'!$B$9, 'Project Parameters'!E$9 * 'Project Parameters'!E$15 * 'Project Planning'!$F27, IF('Project Planning'!$C27 = 'Project Parameters'!$B$10, 'Project Parameters'!E$10 * 'Project Parameters'!E$15 * 'Project Planning'!$F27, IF('Project Planning'!$C27 = 'Project Parameters'!$B$11, 'Project Parameters'!E$11 * 'Project Parameters'!E$15 * 'Project Planning'!$F27, IF('Project Planning'!$C27 = 'Project Parameters'!$B$12, 'Project Parameters'!E$12 * 'Project Parameters'!E$15 * 'Project Planning'!$F27, IF('Project Planning'!$C27 = 'Project Parameters'!$B$13, 'Project Parameters'!E$13 * 'Project Parameters'!E$15 * 'Project Planning'!$F27,error))))))</f>
        <v>21000</v>
      </c>
      <c r="F27" s="104">
        <f xml:space="preserve"> IF( 'Project Planning'!$C27 = 'Project Parameters'!$B$8, 'Project Parameters'!F$8 * 'Project Parameters'!F$15 * 'Project Planning'!$F27, IF('Project Planning'!$C27 = 'Project Parameters'!$B$9, 'Project Parameters'!F$9 * 'Project Parameters'!F$15 * 'Project Planning'!$F27, IF('Project Planning'!$C27 = 'Project Parameters'!$B$10, 'Project Parameters'!F$10 * 'Project Parameters'!F$15 * 'Project Planning'!$F27, IF('Project Planning'!$C27 = 'Project Parameters'!$B$11, 'Project Parameters'!F$11 * 'Project Parameters'!F$15 * 'Project Planning'!$F27, IF('Project Planning'!$C27 = 'Project Parameters'!$B$12, 'Project Parameters'!F$12 * 'Project Parameters'!F$15 * 'Project Planning'!$F27, IF('Project Planning'!$C27 = 'Project Parameters'!$B$13, 'Project Parameters'!F$13 * 'Project Parameters'!F$15 * 'Project Planning'!$F27,error))))))</f>
        <v>18375</v>
      </c>
      <c r="G27" s="104">
        <f xml:space="preserve"> IF( 'Project Planning'!$C27 = 'Project Parameters'!$B$8, 'Project Parameters'!G$8 * 'Project Parameters'!G$15 * 'Project Planning'!$F27, IF('Project Planning'!$C27 = 'Project Parameters'!$B$9, 'Project Parameters'!G$9 * 'Project Parameters'!G$15 * 'Project Planning'!$F27, IF('Project Planning'!$C27 = 'Project Parameters'!$B$10, 'Project Parameters'!G$10 * 'Project Parameters'!G$15 * 'Project Planning'!$F27, IF('Project Planning'!$C27 = 'Project Parameters'!$B$11, 'Project Parameters'!G$11 * 'Project Parameters'!G$15 * 'Project Planning'!$F27, IF('Project Planning'!$C27 = 'Project Parameters'!$B$12, 'Project Parameters'!G$12 * 'Project Parameters'!G$15 * 'Project Planning'!$F27, IF('Project Planning'!$C27 = 'Project Parameters'!$B$13, 'Project Parameters'!G$13 * 'Project Parameters'!G$15 * 'Project Planning'!$F27,error))))))</f>
        <v>15750</v>
      </c>
      <c r="H27" s="104">
        <f xml:space="preserve"> IF( 'Project Planning'!$C27 = 'Project Parameters'!$B$8, 'Project Parameters'!H$8 * 'Project Parameters'!H$15 * 'Project Planning'!$F27, IF('Project Planning'!$C27 = 'Project Parameters'!$B$9, 'Project Parameters'!H$9 * 'Project Parameters'!H$15 * 'Project Planning'!$F27, IF('Project Planning'!$C27 = 'Project Parameters'!$B$10, 'Project Parameters'!H$10 * 'Project Parameters'!H$15 * 'Project Planning'!$F27, IF('Project Planning'!$C27 = 'Project Parameters'!$B$11, 'Project Parameters'!H$11 * 'Project Parameters'!H$15 * 'Project Planning'!$F27, IF('Project Planning'!$C27 = 'Project Parameters'!$B$12, 'Project Parameters'!H$12 * 'Project Parameters'!H$15 * 'Project Planning'!$F27, IF('Project Planning'!$C27 = 'Project Parameters'!$B$13, 'Project Parameters'!H$13 * 'Project Parameters'!H$15 * 'Project Planning'!$F27,error))))))</f>
        <v>2625</v>
      </c>
      <c r="I27" s="108">
        <f t="shared" si="0"/>
        <v>94500</v>
      </c>
    </row>
    <row r="28" spans="2:9" ht="13.5" thickBot="1">
      <c r="B28" s="75" t="str">
        <f>'Project Planning'!B28</f>
        <v>School of Fine Art</v>
      </c>
      <c r="C28" s="101">
        <f xml:space="preserve"> IF( 'Project Planning'!$C28 = 'Project Parameters'!$B$8, 'Project Parameters'!C$8 * 'Project Parameters'!C$15 * 'Project Planning'!$F28, IF('Project Planning'!$C28 = 'Project Parameters'!$B$9, 'Project Parameters'!C$9 * 'Project Parameters'!C$15 * 'Project Planning'!$F28, IF('Project Planning'!$C28 = 'Project Parameters'!$B$10, 'Project Parameters'!C$10 * 'Project Parameters'!C$15 * 'Project Planning'!$F28, IF('Project Planning'!$C28 = 'Project Parameters'!$B$11, 'Project Parameters'!C$11 * 'Project Parameters'!C$15 * 'Project Planning'!$F28, IF('Project Planning'!$C28 = 'Project Parameters'!$B$12, 'Project Parameters'!C$12 * 'Project Parameters'!C$15 * 'Project Planning'!$F28, IF('Project Planning'!$C28 = 'Project Parameters'!$B$13, 'Project Parameters'!C$13 * 'Project Parameters'!C$15 * 'Project Planning'!$F28,error))))))</f>
        <v>4500</v>
      </c>
      <c r="D28" s="105">
        <f xml:space="preserve"> IF( 'Project Planning'!$C28 = 'Project Parameters'!$B$8, 'Project Parameters'!D$8 * 'Project Parameters'!D$15 * 'Project Planning'!$F28, IF('Project Planning'!$C28 = 'Project Parameters'!$B$9, 'Project Parameters'!D$9 * 'Project Parameters'!D$15 * 'Project Planning'!$F28, IF('Project Planning'!$C28 = 'Project Parameters'!$B$10, 'Project Parameters'!D$10 * 'Project Parameters'!D$15 * 'Project Planning'!$F28, IF('Project Planning'!$C28 = 'Project Parameters'!$B$11, 'Project Parameters'!D$11 * 'Project Parameters'!D$15 * 'Project Planning'!$F28, IF('Project Planning'!$C28 = 'Project Parameters'!$B$12, 'Project Parameters'!D$12 * 'Project Parameters'!D$15 * 'Project Planning'!$F28, IF('Project Planning'!$C28 = 'Project Parameters'!$B$13, 'Project Parameters'!D$13 * 'Project Parameters'!D$15 * 'Project Planning'!$F28,error))))))</f>
        <v>8100</v>
      </c>
      <c r="E28" s="105">
        <f xml:space="preserve"> IF( 'Project Planning'!$C28 = 'Project Parameters'!$B$8, 'Project Parameters'!E$8 * 'Project Parameters'!E$15 * 'Project Planning'!$F28, IF('Project Planning'!$C28 = 'Project Parameters'!$B$9, 'Project Parameters'!E$9 * 'Project Parameters'!E$15 * 'Project Planning'!$F28, IF('Project Planning'!$C28 = 'Project Parameters'!$B$10, 'Project Parameters'!E$10 * 'Project Parameters'!E$15 * 'Project Planning'!$F28, IF('Project Planning'!$C28 = 'Project Parameters'!$B$11, 'Project Parameters'!E$11 * 'Project Parameters'!E$15 * 'Project Planning'!$F28, IF('Project Planning'!$C28 = 'Project Parameters'!$B$12, 'Project Parameters'!E$12 * 'Project Parameters'!E$15 * 'Project Planning'!$F28, IF('Project Planning'!$C28 = 'Project Parameters'!$B$13, 'Project Parameters'!E$13 * 'Project Parameters'!E$15 * 'Project Planning'!$F28,error))))))</f>
        <v>3600</v>
      </c>
      <c r="F28" s="105">
        <f xml:space="preserve"> IF( 'Project Planning'!$C28 = 'Project Parameters'!$B$8, 'Project Parameters'!F$8 * 'Project Parameters'!F$15 * 'Project Planning'!$F28, IF('Project Planning'!$C28 = 'Project Parameters'!$B$9, 'Project Parameters'!F$9 * 'Project Parameters'!F$15 * 'Project Planning'!$F28, IF('Project Planning'!$C28 = 'Project Parameters'!$B$10, 'Project Parameters'!F$10 * 'Project Parameters'!F$15 * 'Project Planning'!$F28, IF('Project Planning'!$C28 = 'Project Parameters'!$B$11, 'Project Parameters'!F$11 * 'Project Parameters'!F$15 * 'Project Planning'!$F28, IF('Project Planning'!$C28 = 'Project Parameters'!$B$12, 'Project Parameters'!F$12 * 'Project Parameters'!F$15 * 'Project Planning'!$F28, IF('Project Planning'!$C28 = 'Project Parameters'!$B$13, 'Project Parameters'!F$13 * 'Project Parameters'!F$15 * 'Project Planning'!$F28,error))))))</f>
        <v>6300</v>
      </c>
      <c r="G28" s="105">
        <f xml:space="preserve"> IF( 'Project Planning'!$C28 = 'Project Parameters'!$B$8, 'Project Parameters'!G$8 * 'Project Parameters'!G$15 * 'Project Planning'!$F28, IF('Project Planning'!$C28 = 'Project Parameters'!$B$9, 'Project Parameters'!G$9 * 'Project Parameters'!G$15 * 'Project Planning'!$F28, IF('Project Planning'!$C28 = 'Project Parameters'!$B$10, 'Project Parameters'!G$10 * 'Project Parameters'!G$15 * 'Project Planning'!$F28, IF('Project Planning'!$C28 = 'Project Parameters'!$B$11, 'Project Parameters'!G$11 * 'Project Parameters'!G$15 * 'Project Planning'!$F28, IF('Project Planning'!$C28 = 'Project Parameters'!$B$12, 'Project Parameters'!G$12 * 'Project Parameters'!G$15 * 'Project Planning'!$F28, IF('Project Planning'!$C28 = 'Project Parameters'!$B$13, 'Project Parameters'!G$13 * 'Project Parameters'!G$15 * 'Project Planning'!$F28,error))))))</f>
        <v>8100</v>
      </c>
      <c r="H28" s="105">
        <f xml:space="preserve"> IF( 'Project Planning'!$C28 = 'Project Parameters'!$B$8, 'Project Parameters'!H$8 * 'Project Parameters'!H$15 * 'Project Planning'!$F28, IF('Project Planning'!$C28 = 'Project Parameters'!$B$9, 'Project Parameters'!H$9 * 'Project Parameters'!H$15 * 'Project Planning'!$F28, IF('Project Planning'!$C28 = 'Project Parameters'!$B$10, 'Project Parameters'!H$10 * 'Project Parameters'!H$15 * 'Project Planning'!$F28, IF('Project Planning'!$C28 = 'Project Parameters'!$B$11, 'Project Parameters'!H$11 * 'Project Parameters'!H$15 * 'Project Planning'!$F28, IF('Project Planning'!$C28 = 'Project Parameters'!$B$12, 'Project Parameters'!H$12 * 'Project Parameters'!H$15 * 'Project Planning'!$F28, IF('Project Planning'!$C28 = 'Project Parameters'!$B$13, 'Project Parameters'!H$13 * 'Project Parameters'!H$15 * 'Project Planning'!$F28,error))))))</f>
        <v>900</v>
      </c>
      <c r="I28" s="109">
        <f t="shared" si="0"/>
        <v>31500</v>
      </c>
    </row>
    <row r="29" spans="2:9" ht="14.25" thickTop="1" thickBot="1">
      <c r="B29" s="74" t="s">
        <v>23</v>
      </c>
      <c r="C29" s="102">
        <f t="shared" ref="C29:I29" si="1">SUM(C7:C28)</f>
        <v>189125</v>
      </c>
      <c r="D29" s="106">
        <f t="shared" si="1"/>
        <v>307800</v>
      </c>
      <c r="E29" s="106">
        <f t="shared" si="1"/>
        <v>280000</v>
      </c>
      <c r="F29" s="106">
        <f t="shared" si="1"/>
        <v>292075</v>
      </c>
      <c r="G29" s="106">
        <f t="shared" si="1"/>
        <v>242250</v>
      </c>
      <c r="H29" s="106">
        <f t="shared" si="1"/>
        <v>37825</v>
      </c>
      <c r="I29" s="110">
        <f t="shared" si="1"/>
        <v>1349075</v>
      </c>
    </row>
    <row r="30" spans="2:9" ht="13.5" thickTop="1">
      <c r="B30" s="62" t="s">
        <v>24</v>
      </c>
      <c r="C30" s="88">
        <f>C29 / 'Project Parameters'!C15</f>
        <v>756.5</v>
      </c>
      <c r="D30" s="89">
        <f>D29 / 'Project Parameters'!D15</f>
        <v>1368</v>
      </c>
      <c r="E30" s="89">
        <f>E29 / 'Project Parameters'!E15</f>
        <v>1400</v>
      </c>
      <c r="F30" s="89">
        <f>F29 / 'Project Parameters'!F15</f>
        <v>1669</v>
      </c>
      <c r="G30" s="89">
        <f>G29 / 'Project Parameters'!G15</f>
        <v>1615</v>
      </c>
      <c r="H30" s="89">
        <f>H29 / 'Project Parameters'!H15</f>
        <v>756.5</v>
      </c>
      <c r="I30" s="90">
        <f>SUM(C30:H30)</f>
        <v>7565</v>
      </c>
    </row>
  </sheetData>
  <phoneticPr fontId="6" type="noConversion"/>
  <pageMargins left="0.75" right="0.75" top="1" bottom="1" header="0.5" footer="0.5"/>
  <pageSetup scale="90" orientation="landscape" r:id="rId1"/>
  <headerFooter alignWithMargins="0"/>
  <ignoredErrors>
    <ignoredError sqref="C7:C28 D7:D27 D28:H28 E7:E27 F7:F27 G7:G27 H7:H27 B1" unlockedFormula="1"/>
    <ignoredError sqref="I2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B1:I30"/>
  <sheetViews>
    <sheetView showGridLines="0" showZeros="0" showOutlineSymbols="0" defaultGridColor="0" colorId="8" workbookViewId="0">
      <selection activeCell="B1" sqref="B1"/>
    </sheetView>
  </sheetViews>
  <sheetFormatPr defaultRowHeight="12.75"/>
  <cols>
    <col min="1" max="1" width="3.28515625" customWidth="1"/>
    <col min="2" max="2" width="36.5703125" customWidth="1"/>
    <col min="3" max="3" width="14.42578125" customWidth="1"/>
    <col min="4" max="4" width="13.140625" customWidth="1"/>
    <col min="5" max="5" width="13.85546875" customWidth="1"/>
    <col min="6" max="7" width="14.7109375" customWidth="1"/>
    <col min="8" max="8" width="16" customWidth="1"/>
    <col min="9" max="9" width="13.7109375" customWidth="1"/>
  </cols>
  <sheetData>
    <row r="1" spans="2:9" ht="15">
      <c r="B1" s="8" t="str">
        <f>'Project Parameters'!B1</f>
        <v>Distance Learning Company</v>
      </c>
    </row>
    <row r="2" spans="2:9" ht="15">
      <c r="B2" s="8" t="s">
        <v>46</v>
      </c>
    </row>
    <row r="3" spans="2:9" ht="15">
      <c r="B3" s="8" t="s">
        <v>0</v>
      </c>
    </row>
    <row r="4" spans="2:9" ht="15">
      <c r="B4" s="1"/>
      <c r="C4" s="4"/>
    </row>
    <row r="5" spans="2:9">
      <c r="B5" s="57" t="s">
        <v>50</v>
      </c>
    </row>
    <row r="6" spans="2:9" ht="33" customHeight="1">
      <c r="B6" s="76" t="str">
        <f>'Project Planning'!B6</f>
        <v>Project name</v>
      </c>
      <c r="C6" s="76" t="str">
        <f>'Project Parameters'!C7</f>
        <v>Account manager</v>
      </c>
      <c r="D6" s="76" t="str">
        <f>'Project Parameters'!D7</f>
        <v>Project manager</v>
      </c>
      <c r="E6" s="76" t="str">
        <f>'Project Parameters'!E7</f>
        <v>Business analyst</v>
      </c>
      <c r="F6" s="76" t="str">
        <f>'Project Parameters'!F7</f>
        <v>Process specialist</v>
      </c>
      <c r="G6" s="76" t="str">
        <f>'Project Parameters'!G7</f>
        <v>Finance specialist</v>
      </c>
      <c r="H6" s="76" t="str">
        <f>'Project Parameters'!H7</f>
        <v>Administrative staff</v>
      </c>
      <c r="I6" s="19" t="s">
        <v>22</v>
      </c>
    </row>
    <row r="7" spans="2:9">
      <c r="B7" s="75" t="str">
        <f>'Project Planning'!B7</f>
        <v>A. Datum Corporation</v>
      </c>
      <c r="C7" s="79">
        <f xml:space="preserve"> IF( 'Project Planning'!$C7 = 'Project Parameters'!$B$8, 'Project Parameters'!C$8 * 'Project Parameters'!C$15 * 'Project Tracking'!$E7, IF('Project Planning'!$C7 = 'Project Parameters'!$B$9, 'Project Parameters'!C$9 * 'Project Parameters'!C$15 * 'Project Tracking'!$E7, IF('Project Planning'!$C7 = 'Project Parameters'!$B$10, 'Project Parameters'!C$10 * 'Project Parameters'!C$15 * 'Project Tracking'!$E7, IF('Project Planning'!$C7 = 'Project Parameters'!$B$11, 'Project Parameters'!C$11 * 'Project Parameters'!C$15 * 'Project Tracking'!$E7, IF('Project Planning'!$C7 = 'Project Parameters'!$B$12, 'Project Parameters'!C$12 * 'Project Parameters'!C$15 * 'Project Tracking'!$E7, IF('Project Planning'!$C7 = 'Project Parameters'!$B$13, 'Project Parameters'!C$13 * 'Project Parameters'!C$15 * 'Project Tracking'!$E7,error))))))</f>
        <v>5500</v>
      </c>
      <c r="D7" s="80">
        <f xml:space="preserve"> IF( 'Project Planning'!$C7 = 'Project Parameters'!$B$8, 'Project Parameters'!D$8 * 'Project Parameters'!D$15 * 'Project Tracking'!$E7, IF('Project Planning'!$C7 = 'Project Parameters'!$B$9, 'Project Parameters'!D$9 * 'Project Parameters'!D$15 * 'Project Tracking'!$E7, IF('Project Planning'!$C7 = 'Project Parameters'!$B$10, 'Project Parameters'!D$10 * 'Project Parameters'!D$15 * 'Project Tracking'!$E7, IF('Project Planning'!$C7 = 'Project Parameters'!$B$11, 'Project Parameters'!D$11 * 'Project Parameters'!D$15 * 'Project Tracking'!$E7, IF('Project Planning'!$C7 = 'Project Parameters'!$B$12, 'Project Parameters'!D$12 * 'Project Parameters'!D$15 * 'Project Tracking'!$E7, IF('Project Planning'!$C7 = 'Project Parameters'!$B$13, 'Project Parameters'!D$13 * 'Project Parameters'!D$15 * 'Project Tracking'!$E7,error))))))</f>
        <v>9900</v>
      </c>
      <c r="E7" s="80">
        <f xml:space="preserve"> IF( 'Project Planning'!$C7 = 'Project Parameters'!$B$8, 'Project Parameters'!E$8 * 'Project Parameters'!E$15 * 'Project Tracking'!$E7, IF('Project Planning'!$C7 = 'Project Parameters'!$B$9, 'Project Parameters'!E$9 * 'Project Parameters'!E$15 * 'Project Tracking'!$E7, IF('Project Planning'!$C7 = 'Project Parameters'!$B$10, 'Project Parameters'!E$10 * 'Project Parameters'!E$15 * 'Project Tracking'!$E7, IF('Project Planning'!$C7 = 'Project Parameters'!$B$11, 'Project Parameters'!E$11 * 'Project Parameters'!E$15 * 'Project Tracking'!$E7, IF('Project Planning'!$C7 = 'Project Parameters'!$B$12, 'Project Parameters'!E$12 * 'Project Parameters'!E$15 * 'Project Tracking'!$E7, IF('Project Planning'!$C7 = 'Project Parameters'!$B$13, 'Project Parameters'!E$13 * 'Project Parameters'!E$15 * 'Project Tracking'!$E7,error))))))</f>
        <v>17600</v>
      </c>
      <c r="F7" s="103">
        <f xml:space="preserve"> IF( 'Project Planning'!$C7 = 'Project Parameters'!$B$8, 'Project Parameters'!F$8 * 'Project Parameters'!F$15 * 'Project Tracking'!$E7, IF('Project Planning'!$C7 = 'Project Parameters'!$B$9, 'Project Parameters'!F$9 * 'Project Parameters'!F$15 * 'Project Tracking'!$E7, IF('Project Planning'!$C7 = 'Project Parameters'!$B$10, 'Project Parameters'!F$10 * 'Project Parameters'!F$15 * 'Project Tracking'!$E7, IF('Project Planning'!$C7 = 'Project Parameters'!$B$11, 'Project Parameters'!F$11 * 'Project Parameters'!F$15 * 'Project Tracking'!$E7, IF('Project Planning'!$C7 = 'Project Parameters'!$B$12, 'Project Parameters'!F$12 * 'Project Parameters'!F$15 * 'Project Tracking'!$E7, IF('Project Planning'!$C7 = 'Project Parameters'!$B$13, 'Project Parameters'!F$13 * 'Project Parameters'!F$15 * 'Project Tracking'!$E7,error))))))</f>
        <v>3850</v>
      </c>
      <c r="G7" s="103">
        <f xml:space="preserve"> IF( 'Project Planning'!$C7 = 'Project Parameters'!$B$8, 'Project Parameters'!G$8 * 'Project Parameters'!G$15 * 'Project Tracking'!$E7, IF('Project Planning'!$C7 = 'Project Parameters'!$B$9, 'Project Parameters'!G$9 * 'Project Parameters'!G$15 * 'Project Tracking'!$E7, IF('Project Planning'!$C7 = 'Project Parameters'!$B$10, 'Project Parameters'!G$10 * 'Project Parameters'!G$15 * 'Project Tracking'!$E7, IF('Project Planning'!$C7 = 'Project Parameters'!$B$11, 'Project Parameters'!G$11 * 'Project Parameters'!G$15 * 'Project Tracking'!$E7, IF('Project Planning'!$C7 = 'Project Parameters'!$B$12, 'Project Parameters'!G$12 * 'Project Parameters'!G$15 * 'Project Tracking'!$E7, IF('Project Planning'!$C7 = 'Project Parameters'!$B$13, 'Project Parameters'!G$13 * 'Project Parameters'!G$15 * 'Project Tracking'!$E7,error))))))</f>
        <v>3300</v>
      </c>
      <c r="H7" s="103">
        <f xml:space="preserve"> IF( 'Project Planning'!$C7 = 'Project Parameters'!$B$8, 'Project Parameters'!H$8 * 'Project Parameters'!H$15 * 'Project Tracking'!$E7, IF('Project Planning'!$C7 = 'Project Parameters'!$B$9, 'Project Parameters'!H$9 * 'Project Parameters'!H$15 * 'Project Tracking'!$E7, IF('Project Planning'!$C7 = 'Project Parameters'!$B$10, 'Project Parameters'!H$10 * 'Project Parameters'!H$15 * 'Project Tracking'!$E7, IF('Project Planning'!$C7 = 'Project Parameters'!$B$11, 'Project Parameters'!H$11 * 'Project Parameters'!H$15 * 'Project Tracking'!$E7, IF('Project Planning'!$C7 = 'Project Parameters'!$B$12, 'Project Parameters'!H$12 * 'Project Parameters'!H$15 * 'Project Tracking'!$E7, IF('Project Planning'!$C7 = 'Project Parameters'!$B$13, 'Project Parameters'!H$13 * 'Project Parameters'!H$15 * 'Project Tracking'!$E7,error))))))</f>
        <v>1100</v>
      </c>
      <c r="I7" s="91">
        <f>SUM(C7:H7)</f>
        <v>41250</v>
      </c>
    </row>
    <row r="8" spans="2:9">
      <c r="B8" s="75" t="str">
        <f>'Project Planning'!B8</f>
        <v>Adventure Works</v>
      </c>
      <c r="C8" s="81">
        <f xml:space="preserve"> IF( 'Project Planning'!$C8 = 'Project Parameters'!$B$8, 'Project Parameters'!C$8 * 'Project Parameters'!C$15 * 'Project Tracking'!$E8, IF('Project Planning'!$C8 = 'Project Parameters'!$B$9, 'Project Parameters'!C$9 * 'Project Parameters'!C$15 * 'Project Tracking'!$E8, IF('Project Planning'!$C8 = 'Project Parameters'!$B$10, 'Project Parameters'!C$10 * 'Project Parameters'!C$15 * 'Project Tracking'!$E8, IF('Project Planning'!$C8 = 'Project Parameters'!$B$11, 'Project Parameters'!C$11 * 'Project Parameters'!C$15 * 'Project Tracking'!$E8, IF('Project Planning'!$C8 = 'Project Parameters'!$B$12, 'Project Parameters'!C$12 * 'Project Parameters'!C$15 * 'Project Tracking'!$E8, IF('Project Planning'!$C8 = 'Project Parameters'!$B$13, 'Project Parameters'!C$13 * 'Project Parameters'!C$15 * 'Project Tracking'!$E8,error))))))</f>
        <v>9750</v>
      </c>
      <c r="D8" s="82">
        <f xml:space="preserve"> IF( 'Project Planning'!$C8 = 'Project Parameters'!$B$8, 'Project Parameters'!D$8 * 'Project Parameters'!D$15 * 'Project Tracking'!$E8, IF('Project Planning'!$C8 = 'Project Parameters'!$B$9, 'Project Parameters'!D$9 * 'Project Parameters'!D$15 * 'Project Tracking'!$E8, IF('Project Planning'!$C8 = 'Project Parameters'!$B$10, 'Project Parameters'!D$10 * 'Project Parameters'!D$15 * 'Project Tracking'!$E8, IF('Project Planning'!$C8 = 'Project Parameters'!$B$11, 'Project Parameters'!D$11 * 'Project Parameters'!D$15 * 'Project Tracking'!$E8, IF('Project Planning'!$C8 = 'Project Parameters'!$B$12, 'Project Parameters'!D$12 * 'Project Parameters'!D$15 * 'Project Tracking'!$E8, IF('Project Planning'!$C8 = 'Project Parameters'!$B$13, 'Project Parameters'!D$13 * 'Project Parameters'!D$15 * 'Project Tracking'!$E8,error))))))</f>
        <v>8775</v>
      </c>
      <c r="E8" s="82">
        <f xml:space="preserve"> IF( 'Project Planning'!$C8 = 'Project Parameters'!$B$8, 'Project Parameters'!E$8 * 'Project Parameters'!E$15 * 'Project Tracking'!$E8, IF('Project Planning'!$C8 = 'Project Parameters'!$B$9, 'Project Parameters'!E$9 * 'Project Parameters'!E$15 * 'Project Tracking'!$E8, IF('Project Planning'!$C8 = 'Project Parameters'!$B$10, 'Project Parameters'!E$10 * 'Project Parameters'!E$15 * 'Project Tracking'!$E8, IF('Project Planning'!$C8 = 'Project Parameters'!$B$11, 'Project Parameters'!E$11 * 'Project Parameters'!E$15 * 'Project Tracking'!$E8, IF('Project Planning'!$C8 = 'Project Parameters'!$B$12, 'Project Parameters'!E$12 * 'Project Parameters'!E$15 * 'Project Tracking'!$E8, IF('Project Planning'!$C8 = 'Project Parameters'!$B$13, 'Project Parameters'!E$13 * 'Project Parameters'!E$15 * 'Project Tracking'!$E8,error))))))</f>
        <v>7800</v>
      </c>
      <c r="F8" s="104">
        <f xml:space="preserve"> IF( 'Project Planning'!$C8 = 'Project Parameters'!$B$8, 'Project Parameters'!F$8 * 'Project Parameters'!F$15 * 'Project Tracking'!$E8, IF('Project Planning'!$C8 = 'Project Parameters'!$B$9, 'Project Parameters'!F$9 * 'Project Parameters'!F$15 * 'Project Tracking'!$E8, IF('Project Planning'!$C8 = 'Project Parameters'!$B$10, 'Project Parameters'!F$10 * 'Project Parameters'!F$15 * 'Project Tracking'!$E8, IF('Project Planning'!$C8 = 'Project Parameters'!$B$11, 'Project Parameters'!F$11 * 'Project Parameters'!F$15 * 'Project Tracking'!$E8, IF('Project Planning'!$C8 = 'Project Parameters'!$B$12, 'Project Parameters'!F$12 * 'Project Parameters'!F$15 * 'Project Tracking'!$E8, IF('Project Planning'!$C8 = 'Project Parameters'!$B$13, 'Project Parameters'!F$13 * 'Project Parameters'!F$15 * 'Project Tracking'!$E8,error))))))</f>
        <v>34125</v>
      </c>
      <c r="G8" s="104">
        <f xml:space="preserve"> IF( 'Project Planning'!$C8 = 'Project Parameters'!$B$8, 'Project Parameters'!G$8 * 'Project Parameters'!G$15 * 'Project Tracking'!$E8, IF('Project Planning'!$C8 = 'Project Parameters'!$B$9, 'Project Parameters'!G$9 * 'Project Parameters'!G$15 * 'Project Tracking'!$E8, IF('Project Planning'!$C8 = 'Project Parameters'!$B$10, 'Project Parameters'!G$10 * 'Project Parameters'!G$15 * 'Project Tracking'!$E8, IF('Project Planning'!$C8 = 'Project Parameters'!$B$11, 'Project Parameters'!G$11 * 'Project Parameters'!G$15 * 'Project Tracking'!$E8, IF('Project Planning'!$C8 = 'Project Parameters'!$B$12, 'Project Parameters'!G$12 * 'Project Parameters'!G$15 * 'Project Tracking'!$E8, IF('Project Planning'!$C8 = 'Project Parameters'!$B$13, 'Project Parameters'!G$13 * 'Project Parameters'!G$15 * 'Project Tracking'!$E8,error))))))</f>
        <v>5850</v>
      </c>
      <c r="H8" s="104">
        <f xml:space="preserve"> IF( 'Project Planning'!$C8 = 'Project Parameters'!$B$8, 'Project Parameters'!H$8 * 'Project Parameters'!H$15 * 'Project Tracking'!$E8, IF('Project Planning'!$C8 = 'Project Parameters'!$B$9, 'Project Parameters'!H$9 * 'Project Parameters'!H$15 * 'Project Tracking'!$E8, IF('Project Planning'!$C8 = 'Project Parameters'!$B$10, 'Project Parameters'!H$10 * 'Project Parameters'!H$15 * 'Project Tracking'!$E8, IF('Project Planning'!$C8 = 'Project Parameters'!$B$11, 'Project Parameters'!H$11 * 'Project Parameters'!H$15 * 'Project Tracking'!$E8, IF('Project Planning'!$C8 = 'Project Parameters'!$B$12, 'Project Parameters'!H$12 * 'Project Parameters'!H$15 * 'Project Tracking'!$E8, IF('Project Planning'!$C8 = 'Project Parameters'!$B$13, 'Project Parameters'!H$13 * 'Project Parameters'!H$15 * 'Project Tracking'!$E8,error))))))</f>
        <v>1950</v>
      </c>
      <c r="I8" s="92">
        <f t="shared" ref="I8:I28" si="0">SUM(C8:H8)</f>
        <v>68250</v>
      </c>
    </row>
    <row r="9" spans="2:9">
      <c r="B9" s="75" t="str">
        <f>'Project Planning'!B9</f>
        <v>Alpine Ski House</v>
      </c>
      <c r="C9" s="81">
        <f xml:space="preserve"> IF( 'Project Planning'!$C9 = 'Project Parameters'!$B$8, 'Project Parameters'!C$8 * 'Project Parameters'!C$15 * 'Project Tracking'!$E9, IF('Project Planning'!$C9 = 'Project Parameters'!$B$9, 'Project Parameters'!C$9 * 'Project Parameters'!C$15 * 'Project Tracking'!$E9, IF('Project Planning'!$C9 = 'Project Parameters'!$B$10, 'Project Parameters'!C$10 * 'Project Parameters'!C$15 * 'Project Tracking'!$E9, IF('Project Planning'!$C9 = 'Project Parameters'!$B$11, 'Project Parameters'!C$11 * 'Project Parameters'!C$15 * 'Project Tracking'!$E9, IF('Project Planning'!$C9 = 'Project Parameters'!$B$12, 'Project Parameters'!C$12 * 'Project Parameters'!C$15 * 'Project Tracking'!$E9, IF('Project Planning'!$C9 = 'Project Parameters'!$B$13, 'Project Parameters'!C$13 * 'Project Parameters'!C$15 * 'Project Tracking'!$E9,error))))))</f>
        <v>12500</v>
      </c>
      <c r="D9" s="82">
        <f xml:space="preserve"> IF( 'Project Planning'!$C9 = 'Project Parameters'!$B$8, 'Project Parameters'!D$8 * 'Project Parameters'!D$15 * 'Project Tracking'!$E9, IF('Project Planning'!$C9 = 'Project Parameters'!$B$9, 'Project Parameters'!D$9 * 'Project Parameters'!D$15 * 'Project Tracking'!$E9, IF('Project Planning'!$C9 = 'Project Parameters'!$B$10, 'Project Parameters'!D$10 * 'Project Parameters'!D$15 * 'Project Tracking'!$E9, IF('Project Planning'!$C9 = 'Project Parameters'!$B$11, 'Project Parameters'!D$11 * 'Project Parameters'!D$15 * 'Project Tracking'!$E9, IF('Project Planning'!$C9 = 'Project Parameters'!$B$12, 'Project Parameters'!D$12 * 'Project Parameters'!D$15 * 'Project Tracking'!$E9, IF('Project Planning'!$C9 = 'Project Parameters'!$B$13, 'Project Parameters'!D$13 * 'Project Parameters'!D$15 * 'Project Tracking'!$E9,error))))))</f>
        <v>22500</v>
      </c>
      <c r="E9" s="82">
        <f xml:space="preserve"> IF( 'Project Planning'!$C9 = 'Project Parameters'!$B$8, 'Project Parameters'!E$8 * 'Project Parameters'!E$15 * 'Project Tracking'!$E9, IF('Project Planning'!$C9 = 'Project Parameters'!$B$9, 'Project Parameters'!E$9 * 'Project Parameters'!E$15 * 'Project Tracking'!$E9, IF('Project Planning'!$C9 = 'Project Parameters'!$B$10, 'Project Parameters'!E$10 * 'Project Parameters'!E$15 * 'Project Tracking'!$E9, IF('Project Planning'!$C9 = 'Project Parameters'!$B$11, 'Project Parameters'!E$11 * 'Project Parameters'!E$15 * 'Project Tracking'!$E9, IF('Project Planning'!$C9 = 'Project Parameters'!$B$12, 'Project Parameters'!E$12 * 'Project Parameters'!E$15 * 'Project Tracking'!$E9, IF('Project Planning'!$C9 = 'Project Parameters'!$B$13, 'Project Parameters'!E$13 * 'Project Parameters'!E$15 * 'Project Tracking'!$E9,error))))))</f>
        <v>10000</v>
      </c>
      <c r="F9" s="104">
        <f xml:space="preserve"> IF( 'Project Planning'!$C9 = 'Project Parameters'!$B$8, 'Project Parameters'!F$8 * 'Project Parameters'!F$15 * 'Project Tracking'!$E9, IF('Project Planning'!$C9 = 'Project Parameters'!$B$9, 'Project Parameters'!F$9 * 'Project Parameters'!F$15 * 'Project Tracking'!$E9, IF('Project Planning'!$C9 = 'Project Parameters'!$B$10, 'Project Parameters'!F$10 * 'Project Parameters'!F$15 * 'Project Tracking'!$E9, IF('Project Planning'!$C9 = 'Project Parameters'!$B$11, 'Project Parameters'!F$11 * 'Project Parameters'!F$15 * 'Project Tracking'!$E9, IF('Project Planning'!$C9 = 'Project Parameters'!$B$12, 'Project Parameters'!F$12 * 'Project Parameters'!F$15 * 'Project Tracking'!$E9, IF('Project Planning'!$C9 = 'Project Parameters'!$B$13, 'Project Parameters'!F$13 * 'Project Parameters'!F$15 * 'Project Tracking'!$E9,error))))))</f>
        <v>17500</v>
      </c>
      <c r="G9" s="104">
        <f xml:space="preserve"> IF( 'Project Planning'!$C9 = 'Project Parameters'!$B$8, 'Project Parameters'!G$8 * 'Project Parameters'!G$15 * 'Project Tracking'!$E9, IF('Project Planning'!$C9 = 'Project Parameters'!$B$9, 'Project Parameters'!G$9 * 'Project Parameters'!G$15 * 'Project Tracking'!$E9, IF('Project Planning'!$C9 = 'Project Parameters'!$B$10, 'Project Parameters'!G$10 * 'Project Parameters'!G$15 * 'Project Tracking'!$E9, IF('Project Planning'!$C9 = 'Project Parameters'!$B$11, 'Project Parameters'!G$11 * 'Project Parameters'!G$15 * 'Project Tracking'!$E9, IF('Project Planning'!$C9 = 'Project Parameters'!$B$12, 'Project Parameters'!G$12 * 'Project Parameters'!G$15 * 'Project Tracking'!$E9, IF('Project Planning'!$C9 = 'Project Parameters'!$B$13, 'Project Parameters'!G$13 * 'Project Parameters'!G$15 * 'Project Tracking'!$E9,error))))))</f>
        <v>22500</v>
      </c>
      <c r="H9" s="104">
        <f xml:space="preserve"> IF( 'Project Planning'!$C9 = 'Project Parameters'!$B$8, 'Project Parameters'!H$8 * 'Project Parameters'!H$15 * 'Project Tracking'!$E9, IF('Project Planning'!$C9 = 'Project Parameters'!$B$9, 'Project Parameters'!H$9 * 'Project Parameters'!H$15 * 'Project Tracking'!$E9, IF('Project Planning'!$C9 = 'Project Parameters'!$B$10, 'Project Parameters'!H$10 * 'Project Parameters'!H$15 * 'Project Tracking'!$E9, IF('Project Planning'!$C9 = 'Project Parameters'!$B$11, 'Project Parameters'!H$11 * 'Project Parameters'!H$15 * 'Project Tracking'!$E9, IF('Project Planning'!$C9 = 'Project Parameters'!$B$12, 'Project Parameters'!H$12 * 'Project Parameters'!H$15 * 'Project Tracking'!$E9, IF('Project Planning'!$C9 = 'Project Parameters'!$B$13, 'Project Parameters'!H$13 * 'Project Parameters'!H$15 * 'Project Tracking'!$E9,error))))))</f>
        <v>2500</v>
      </c>
      <c r="I9" s="92">
        <f t="shared" si="0"/>
        <v>87500</v>
      </c>
    </row>
    <row r="10" spans="2:9">
      <c r="B10" s="75" t="str">
        <f>'Project Planning'!B10</f>
        <v>Baldwin Museum of Science</v>
      </c>
      <c r="C10" s="81">
        <f xml:space="preserve"> IF( 'Project Planning'!$C10 = 'Project Parameters'!$B$8, 'Project Parameters'!C$8 * 'Project Parameters'!C$15 * 'Project Tracking'!$E10, IF('Project Planning'!$C10 = 'Project Parameters'!$B$9, 'Project Parameters'!C$9 * 'Project Parameters'!C$15 * 'Project Tracking'!$E10, IF('Project Planning'!$C10 = 'Project Parameters'!$B$10, 'Project Parameters'!C$10 * 'Project Parameters'!C$15 * 'Project Tracking'!$E10, IF('Project Planning'!$C10 = 'Project Parameters'!$B$11, 'Project Parameters'!C$11 * 'Project Parameters'!C$15 * 'Project Tracking'!$E10, IF('Project Planning'!$C10 = 'Project Parameters'!$B$12, 'Project Parameters'!C$12 * 'Project Parameters'!C$15 * 'Project Tracking'!$E10, IF('Project Planning'!$C10 = 'Project Parameters'!$B$13, 'Project Parameters'!C$13 * 'Project Parameters'!C$15 * 'Project Tracking'!$E10,error))))))</f>
        <v>3625</v>
      </c>
      <c r="D10" s="82">
        <f xml:space="preserve"> IF( 'Project Planning'!$C10 = 'Project Parameters'!$B$8, 'Project Parameters'!D$8 * 'Project Parameters'!D$15 * 'Project Tracking'!$E10, IF('Project Planning'!$C10 = 'Project Parameters'!$B$9, 'Project Parameters'!D$9 * 'Project Parameters'!D$15 * 'Project Tracking'!$E10, IF('Project Planning'!$C10 = 'Project Parameters'!$B$10, 'Project Parameters'!D$10 * 'Project Parameters'!D$15 * 'Project Tracking'!$E10, IF('Project Planning'!$C10 = 'Project Parameters'!$B$11, 'Project Parameters'!D$11 * 'Project Parameters'!D$15 * 'Project Tracking'!$E10, IF('Project Planning'!$C10 = 'Project Parameters'!$B$12, 'Project Parameters'!D$12 * 'Project Parameters'!D$15 * 'Project Tracking'!$E10, IF('Project Planning'!$C10 = 'Project Parameters'!$B$13, 'Project Parameters'!D$13 * 'Project Parameters'!D$15 * 'Project Tracking'!$E10,error))))))</f>
        <v>6525</v>
      </c>
      <c r="E10" s="82">
        <f xml:space="preserve"> IF( 'Project Planning'!$C10 = 'Project Parameters'!$B$8, 'Project Parameters'!E$8 * 'Project Parameters'!E$15 * 'Project Tracking'!$E10, IF('Project Planning'!$C10 = 'Project Parameters'!$B$9, 'Project Parameters'!E$9 * 'Project Parameters'!E$15 * 'Project Tracking'!$E10, IF('Project Planning'!$C10 = 'Project Parameters'!$B$10, 'Project Parameters'!E$10 * 'Project Parameters'!E$15 * 'Project Tracking'!$E10, IF('Project Planning'!$C10 = 'Project Parameters'!$B$11, 'Project Parameters'!E$11 * 'Project Parameters'!E$15 * 'Project Tracking'!$E10, IF('Project Planning'!$C10 = 'Project Parameters'!$B$12, 'Project Parameters'!E$12 * 'Project Parameters'!E$15 * 'Project Tracking'!$E10, IF('Project Planning'!$C10 = 'Project Parameters'!$B$13, 'Project Parameters'!E$13 * 'Project Parameters'!E$15 * 'Project Tracking'!$E10,error))))))</f>
        <v>2900</v>
      </c>
      <c r="F10" s="104">
        <f xml:space="preserve"> IF( 'Project Planning'!$C10 = 'Project Parameters'!$B$8, 'Project Parameters'!F$8 * 'Project Parameters'!F$15 * 'Project Tracking'!$E10, IF('Project Planning'!$C10 = 'Project Parameters'!$B$9, 'Project Parameters'!F$9 * 'Project Parameters'!F$15 * 'Project Tracking'!$E10, IF('Project Planning'!$C10 = 'Project Parameters'!$B$10, 'Project Parameters'!F$10 * 'Project Parameters'!F$15 * 'Project Tracking'!$E10, IF('Project Planning'!$C10 = 'Project Parameters'!$B$11, 'Project Parameters'!F$11 * 'Project Parameters'!F$15 * 'Project Tracking'!$E10, IF('Project Planning'!$C10 = 'Project Parameters'!$B$12, 'Project Parameters'!F$12 * 'Project Parameters'!F$15 * 'Project Tracking'!$E10, IF('Project Planning'!$C10 = 'Project Parameters'!$B$13, 'Project Parameters'!F$13 * 'Project Parameters'!F$15 * 'Project Tracking'!$E10,error))))))</f>
        <v>10150</v>
      </c>
      <c r="G10" s="104">
        <f xml:space="preserve"> IF( 'Project Planning'!$C10 = 'Project Parameters'!$B$8, 'Project Parameters'!G$8 * 'Project Parameters'!G$15 * 'Project Tracking'!$E10, IF('Project Planning'!$C10 = 'Project Parameters'!$B$9, 'Project Parameters'!G$9 * 'Project Parameters'!G$15 * 'Project Tracking'!$E10, IF('Project Planning'!$C10 = 'Project Parameters'!$B$10, 'Project Parameters'!G$10 * 'Project Parameters'!G$15 * 'Project Tracking'!$E10, IF('Project Planning'!$C10 = 'Project Parameters'!$B$11, 'Project Parameters'!G$11 * 'Project Parameters'!G$15 * 'Project Tracking'!$E10, IF('Project Planning'!$C10 = 'Project Parameters'!$B$12, 'Project Parameters'!G$12 * 'Project Parameters'!G$15 * 'Project Tracking'!$E10, IF('Project Planning'!$C10 = 'Project Parameters'!$B$13, 'Project Parameters'!G$13 * 'Project Parameters'!G$15 * 'Project Tracking'!$E10,error))))))</f>
        <v>2175</v>
      </c>
      <c r="H10" s="104">
        <f xml:space="preserve"> IF( 'Project Planning'!$C10 = 'Project Parameters'!$B$8, 'Project Parameters'!H$8 * 'Project Parameters'!H$15 * 'Project Tracking'!$E10, IF('Project Planning'!$C10 = 'Project Parameters'!$B$9, 'Project Parameters'!H$9 * 'Project Parameters'!H$15 * 'Project Tracking'!$E10, IF('Project Planning'!$C10 = 'Project Parameters'!$B$10, 'Project Parameters'!H$10 * 'Project Parameters'!H$15 * 'Project Tracking'!$E10, IF('Project Planning'!$C10 = 'Project Parameters'!$B$11, 'Project Parameters'!H$11 * 'Project Parameters'!H$15 * 'Project Tracking'!$E10, IF('Project Planning'!$C10 = 'Project Parameters'!$B$12, 'Project Parameters'!H$12 * 'Project Parameters'!H$15 * 'Project Tracking'!$E10, IF('Project Planning'!$C10 = 'Project Parameters'!$B$13, 'Project Parameters'!H$13 * 'Project Parameters'!H$15 * 'Project Tracking'!$E10,error))))))</f>
        <v>725</v>
      </c>
      <c r="I10" s="92">
        <f t="shared" si="0"/>
        <v>26100</v>
      </c>
    </row>
    <row r="11" spans="2:9">
      <c r="B11" s="75" t="str">
        <f>'Project Planning'!B11</f>
        <v>Blue Yonder Airlines</v>
      </c>
      <c r="C11" s="81">
        <f xml:space="preserve"> IF( 'Project Planning'!$C11 = 'Project Parameters'!$B$8, 'Project Parameters'!C$8 * 'Project Parameters'!C$15 * 'Project Tracking'!$E11, IF('Project Planning'!$C11 = 'Project Parameters'!$B$9, 'Project Parameters'!C$9 * 'Project Parameters'!C$15 * 'Project Tracking'!$E11, IF('Project Planning'!$C11 = 'Project Parameters'!$B$10, 'Project Parameters'!C$10 * 'Project Parameters'!C$15 * 'Project Tracking'!$E11, IF('Project Planning'!$C11 = 'Project Parameters'!$B$11, 'Project Parameters'!C$11 * 'Project Parameters'!C$15 * 'Project Tracking'!$E11, IF('Project Planning'!$C11 = 'Project Parameters'!$B$12, 'Project Parameters'!C$12 * 'Project Parameters'!C$15 * 'Project Tracking'!$E11, IF('Project Planning'!$C11 = 'Project Parameters'!$B$13, 'Project Parameters'!C$13 * 'Project Parameters'!C$15 * 'Project Tracking'!$E11,error))))))</f>
        <v>6375</v>
      </c>
      <c r="D11" s="82">
        <f xml:space="preserve"> IF( 'Project Planning'!$C11 = 'Project Parameters'!$B$8, 'Project Parameters'!D$8 * 'Project Parameters'!D$15 * 'Project Tracking'!$E11, IF('Project Planning'!$C11 = 'Project Parameters'!$B$9, 'Project Parameters'!D$9 * 'Project Parameters'!D$15 * 'Project Tracking'!$E11, IF('Project Planning'!$C11 = 'Project Parameters'!$B$10, 'Project Parameters'!D$10 * 'Project Parameters'!D$15 * 'Project Tracking'!$E11, IF('Project Planning'!$C11 = 'Project Parameters'!$B$11, 'Project Parameters'!D$11 * 'Project Parameters'!D$15 * 'Project Tracking'!$E11, IF('Project Planning'!$C11 = 'Project Parameters'!$B$12, 'Project Parameters'!D$12 * 'Project Parameters'!D$15 * 'Project Tracking'!$E11, IF('Project Planning'!$C11 = 'Project Parameters'!$B$13, 'Project Parameters'!D$13 * 'Project Parameters'!D$15 * 'Project Tracking'!$E11,error))))))</f>
        <v>11475</v>
      </c>
      <c r="E11" s="82">
        <f xml:space="preserve"> IF( 'Project Planning'!$C11 = 'Project Parameters'!$B$8, 'Project Parameters'!E$8 * 'Project Parameters'!E$15 * 'Project Tracking'!$E11, IF('Project Planning'!$C11 = 'Project Parameters'!$B$9, 'Project Parameters'!E$9 * 'Project Parameters'!E$15 * 'Project Tracking'!$E11, IF('Project Planning'!$C11 = 'Project Parameters'!$B$10, 'Project Parameters'!E$10 * 'Project Parameters'!E$15 * 'Project Tracking'!$E11, IF('Project Planning'!$C11 = 'Project Parameters'!$B$11, 'Project Parameters'!E$11 * 'Project Parameters'!E$15 * 'Project Tracking'!$E11, IF('Project Planning'!$C11 = 'Project Parameters'!$B$12, 'Project Parameters'!E$12 * 'Project Parameters'!E$15 * 'Project Tracking'!$E11, IF('Project Planning'!$C11 = 'Project Parameters'!$B$13, 'Project Parameters'!E$13 * 'Project Parameters'!E$15 * 'Project Tracking'!$E11,error))))))</f>
        <v>5100</v>
      </c>
      <c r="F11" s="104">
        <f xml:space="preserve"> IF( 'Project Planning'!$C11 = 'Project Parameters'!$B$8, 'Project Parameters'!F$8 * 'Project Parameters'!F$15 * 'Project Tracking'!$E11, IF('Project Planning'!$C11 = 'Project Parameters'!$B$9, 'Project Parameters'!F$9 * 'Project Parameters'!F$15 * 'Project Tracking'!$E11, IF('Project Planning'!$C11 = 'Project Parameters'!$B$10, 'Project Parameters'!F$10 * 'Project Parameters'!F$15 * 'Project Tracking'!$E11, IF('Project Planning'!$C11 = 'Project Parameters'!$B$11, 'Project Parameters'!F$11 * 'Project Parameters'!F$15 * 'Project Tracking'!$E11, IF('Project Planning'!$C11 = 'Project Parameters'!$B$12, 'Project Parameters'!F$12 * 'Project Parameters'!F$15 * 'Project Tracking'!$E11, IF('Project Planning'!$C11 = 'Project Parameters'!$B$13, 'Project Parameters'!F$13 * 'Project Parameters'!F$15 * 'Project Tracking'!$E11,error))))))</f>
        <v>8925</v>
      </c>
      <c r="G11" s="104">
        <f xml:space="preserve"> IF( 'Project Planning'!$C11 = 'Project Parameters'!$B$8, 'Project Parameters'!G$8 * 'Project Parameters'!G$15 * 'Project Tracking'!$E11, IF('Project Planning'!$C11 = 'Project Parameters'!$B$9, 'Project Parameters'!G$9 * 'Project Parameters'!G$15 * 'Project Tracking'!$E11, IF('Project Planning'!$C11 = 'Project Parameters'!$B$10, 'Project Parameters'!G$10 * 'Project Parameters'!G$15 * 'Project Tracking'!$E11, IF('Project Planning'!$C11 = 'Project Parameters'!$B$11, 'Project Parameters'!G$11 * 'Project Parameters'!G$15 * 'Project Tracking'!$E11, IF('Project Planning'!$C11 = 'Project Parameters'!$B$12, 'Project Parameters'!G$12 * 'Project Parameters'!G$15 * 'Project Tracking'!$E11, IF('Project Planning'!$C11 = 'Project Parameters'!$B$13, 'Project Parameters'!G$13 * 'Project Parameters'!G$15 * 'Project Tracking'!$E11,error))))))</f>
        <v>11475</v>
      </c>
      <c r="H11" s="104">
        <f xml:space="preserve"> IF( 'Project Planning'!$C11 = 'Project Parameters'!$B$8, 'Project Parameters'!H$8 * 'Project Parameters'!H$15 * 'Project Tracking'!$E11, IF('Project Planning'!$C11 = 'Project Parameters'!$B$9, 'Project Parameters'!H$9 * 'Project Parameters'!H$15 * 'Project Tracking'!$E11, IF('Project Planning'!$C11 = 'Project Parameters'!$B$10, 'Project Parameters'!H$10 * 'Project Parameters'!H$15 * 'Project Tracking'!$E11, IF('Project Planning'!$C11 = 'Project Parameters'!$B$11, 'Project Parameters'!H$11 * 'Project Parameters'!H$15 * 'Project Tracking'!$E11, IF('Project Planning'!$C11 = 'Project Parameters'!$B$12, 'Project Parameters'!H$12 * 'Project Parameters'!H$15 * 'Project Tracking'!$E11, IF('Project Planning'!$C11 = 'Project Parameters'!$B$13, 'Project Parameters'!H$13 * 'Project Parameters'!H$15 * 'Project Tracking'!$E11,error))))))</f>
        <v>1275</v>
      </c>
      <c r="I11" s="92">
        <f t="shared" si="0"/>
        <v>44625</v>
      </c>
    </row>
    <row r="12" spans="2:9">
      <c r="B12" s="75" t="str">
        <f>'Project Planning'!B12</f>
        <v>City Power &amp; Light</v>
      </c>
      <c r="C12" s="81">
        <f xml:space="preserve"> IF( 'Project Planning'!$C12 = 'Project Parameters'!$B$8, 'Project Parameters'!C$8 * 'Project Parameters'!C$15 * 'Project Tracking'!$E12, IF('Project Planning'!$C12 = 'Project Parameters'!$B$9, 'Project Parameters'!C$9 * 'Project Parameters'!C$15 * 'Project Tracking'!$E12, IF('Project Planning'!$C12 = 'Project Parameters'!$B$10, 'Project Parameters'!C$10 * 'Project Parameters'!C$15 * 'Project Tracking'!$E12, IF('Project Planning'!$C12 = 'Project Parameters'!$B$11, 'Project Parameters'!C$11 * 'Project Parameters'!C$15 * 'Project Tracking'!$E12, IF('Project Planning'!$C12 = 'Project Parameters'!$B$12, 'Project Parameters'!C$12 * 'Project Parameters'!C$15 * 'Project Tracking'!$E12, IF('Project Planning'!$C12 = 'Project Parameters'!$B$13, 'Project Parameters'!C$13 * 'Project Parameters'!C$15 * 'Project Tracking'!$E12,error))))))</f>
        <v>7750</v>
      </c>
      <c r="D12" s="82">
        <f xml:space="preserve"> IF( 'Project Planning'!$C12 = 'Project Parameters'!$B$8, 'Project Parameters'!D$8 * 'Project Parameters'!D$15 * 'Project Tracking'!$E12, IF('Project Planning'!$C12 = 'Project Parameters'!$B$9, 'Project Parameters'!D$9 * 'Project Parameters'!D$15 * 'Project Tracking'!$E12, IF('Project Planning'!$C12 = 'Project Parameters'!$B$10, 'Project Parameters'!D$10 * 'Project Parameters'!D$15 * 'Project Tracking'!$E12, IF('Project Planning'!$C12 = 'Project Parameters'!$B$11, 'Project Parameters'!D$11 * 'Project Parameters'!D$15 * 'Project Tracking'!$E12, IF('Project Planning'!$C12 = 'Project Parameters'!$B$12, 'Project Parameters'!D$12 * 'Project Parameters'!D$15 * 'Project Tracking'!$E12, IF('Project Planning'!$C12 = 'Project Parameters'!$B$13, 'Project Parameters'!D$13 * 'Project Parameters'!D$15 * 'Project Tracking'!$E12,error))))))</f>
        <v>13950</v>
      </c>
      <c r="E12" s="82">
        <f xml:space="preserve"> IF( 'Project Planning'!$C12 = 'Project Parameters'!$B$8, 'Project Parameters'!E$8 * 'Project Parameters'!E$15 * 'Project Tracking'!$E12, IF('Project Planning'!$C12 = 'Project Parameters'!$B$9, 'Project Parameters'!E$9 * 'Project Parameters'!E$15 * 'Project Tracking'!$E12, IF('Project Planning'!$C12 = 'Project Parameters'!$B$10, 'Project Parameters'!E$10 * 'Project Parameters'!E$15 * 'Project Tracking'!$E12, IF('Project Planning'!$C12 = 'Project Parameters'!$B$11, 'Project Parameters'!E$11 * 'Project Parameters'!E$15 * 'Project Tracking'!$E12, IF('Project Planning'!$C12 = 'Project Parameters'!$B$12, 'Project Parameters'!E$12 * 'Project Parameters'!E$15 * 'Project Tracking'!$E12, IF('Project Planning'!$C12 = 'Project Parameters'!$B$13, 'Project Parameters'!E$13 * 'Project Parameters'!E$15 * 'Project Tracking'!$E12,error))))))</f>
        <v>12400</v>
      </c>
      <c r="F12" s="104">
        <f xml:space="preserve"> IF( 'Project Planning'!$C12 = 'Project Parameters'!$B$8, 'Project Parameters'!F$8 * 'Project Parameters'!F$15 * 'Project Tracking'!$E12, IF('Project Planning'!$C12 = 'Project Parameters'!$B$9, 'Project Parameters'!F$9 * 'Project Parameters'!F$15 * 'Project Tracking'!$E12, IF('Project Planning'!$C12 = 'Project Parameters'!$B$10, 'Project Parameters'!F$10 * 'Project Parameters'!F$15 * 'Project Tracking'!$E12, IF('Project Planning'!$C12 = 'Project Parameters'!$B$11, 'Project Parameters'!F$11 * 'Project Parameters'!F$15 * 'Project Tracking'!$E12, IF('Project Planning'!$C12 = 'Project Parameters'!$B$12, 'Project Parameters'!F$12 * 'Project Parameters'!F$15 * 'Project Tracking'!$E12, IF('Project Planning'!$C12 = 'Project Parameters'!$B$13, 'Project Parameters'!F$13 * 'Project Parameters'!F$15 * 'Project Tracking'!$E12,error))))))</f>
        <v>10850</v>
      </c>
      <c r="G12" s="104">
        <f xml:space="preserve"> IF( 'Project Planning'!$C12 = 'Project Parameters'!$B$8, 'Project Parameters'!G$8 * 'Project Parameters'!G$15 * 'Project Tracking'!$E12, IF('Project Planning'!$C12 = 'Project Parameters'!$B$9, 'Project Parameters'!G$9 * 'Project Parameters'!G$15 * 'Project Tracking'!$E12, IF('Project Planning'!$C12 = 'Project Parameters'!$B$10, 'Project Parameters'!G$10 * 'Project Parameters'!G$15 * 'Project Tracking'!$E12, IF('Project Planning'!$C12 = 'Project Parameters'!$B$11, 'Project Parameters'!G$11 * 'Project Parameters'!G$15 * 'Project Tracking'!$E12, IF('Project Planning'!$C12 = 'Project Parameters'!$B$12, 'Project Parameters'!G$12 * 'Project Parameters'!G$15 * 'Project Tracking'!$E12, IF('Project Planning'!$C12 = 'Project Parameters'!$B$13, 'Project Parameters'!G$13 * 'Project Parameters'!G$15 * 'Project Tracking'!$E12,error))))))</f>
        <v>9300</v>
      </c>
      <c r="H12" s="104">
        <f xml:space="preserve"> IF( 'Project Planning'!$C12 = 'Project Parameters'!$B$8, 'Project Parameters'!H$8 * 'Project Parameters'!H$15 * 'Project Tracking'!$E12, IF('Project Planning'!$C12 = 'Project Parameters'!$B$9, 'Project Parameters'!H$9 * 'Project Parameters'!H$15 * 'Project Tracking'!$E12, IF('Project Planning'!$C12 = 'Project Parameters'!$B$10, 'Project Parameters'!H$10 * 'Project Parameters'!H$15 * 'Project Tracking'!$E12, IF('Project Planning'!$C12 = 'Project Parameters'!$B$11, 'Project Parameters'!H$11 * 'Project Parameters'!H$15 * 'Project Tracking'!$E12, IF('Project Planning'!$C12 = 'Project Parameters'!$B$12, 'Project Parameters'!H$12 * 'Project Parameters'!H$15 * 'Project Tracking'!$E12, IF('Project Planning'!$C12 = 'Project Parameters'!$B$13, 'Project Parameters'!H$13 * 'Project Parameters'!H$15 * 'Project Tracking'!$E12,error))))))</f>
        <v>1550</v>
      </c>
      <c r="I12" s="92">
        <f t="shared" si="0"/>
        <v>55800</v>
      </c>
    </row>
    <row r="13" spans="2:9">
      <c r="B13" s="75" t="str">
        <f>'Project Planning'!B13</f>
        <v>Coho Vineyard</v>
      </c>
      <c r="C13" s="81">
        <f xml:space="preserve"> IF( 'Project Planning'!$C13 = 'Project Parameters'!$B$8, 'Project Parameters'!C$8 * 'Project Parameters'!C$15 * 'Project Tracking'!$E13, IF('Project Planning'!$C13 = 'Project Parameters'!$B$9, 'Project Parameters'!C$9 * 'Project Parameters'!C$15 * 'Project Tracking'!$E13, IF('Project Planning'!$C13 = 'Project Parameters'!$B$10, 'Project Parameters'!C$10 * 'Project Parameters'!C$15 * 'Project Tracking'!$E13, IF('Project Planning'!$C13 = 'Project Parameters'!$B$11, 'Project Parameters'!C$11 * 'Project Parameters'!C$15 * 'Project Tracking'!$E13, IF('Project Planning'!$C13 = 'Project Parameters'!$B$12, 'Project Parameters'!C$12 * 'Project Parameters'!C$15 * 'Project Tracking'!$E13, IF('Project Planning'!$C13 = 'Project Parameters'!$B$13, 'Project Parameters'!C$13 * 'Project Parameters'!C$15 * 'Project Tracking'!$E13,error))))))</f>
        <v>12750</v>
      </c>
      <c r="D13" s="82">
        <f xml:space="preserve"> IF( 'Project Planning'!$C13 = 'Project Parameters'!$B$8, 'Project Parameters'!D$8 * 'Project Parameters'!D$15 * 'Project Tracking'!$E13, IF('Project Planning'!$C13 = 'Project Parameters'!$B$9, 'Project Parameters'!D$9 * 'Project Parameters'!D$15 * 'Project Tracking'!$E13, IF('Project Planning'!$C13 = 'Project Parameters'!$B$10, 'Project Parameters'!D$10 * 'Project Parameters'!D$15 * 'Project Tracking'!$E13, IF('Project Planning'!$C13 = 'Project Parameters'!$B$11, 'Project Parameters'!D$11 * 'Project Parameters'!D$15 * 'Project Tracking'!$E13, IF('Project Planning'!$C13 = 'Project Parameters'!$B$12, 'Project Parameters'!D$12 * 'Project Parameters'!D$15 * 'Project Tracking'!$E13, IF('Project Planning'!$C13 = 'Project Parameters'!$B$13, 'Project Parameters'!D$13 * 'Project Parameters'!D$15 * 'Project Tracking'!$E13,error))))))</f>
        <v>11475</v>
      </c>
      <c r="E13" s="82">
        <f xml:space="preserve"> IF( 'Project Planning'!$C13 = 'Project Parameters'!$B$8, 'Project Parameters'!E$8 * 'Project Parameters'!E$15 * 'Project Tracking'!$E13, IF('Project Planning'!$C13 = 'Project Parameters'!$B$9, 'Project Parameters'!E$9 * 'Project Parameters'!E$15 * 'Project Tracking'!$E13, IF('Project Planning'!$C13 = 'Project Parameters'!$B$10, 'Project Parameters'!E$10 * 'Project Parameters'!E$15 * 'Project Tracking'!$E13, IF('Project Planning'!$C13 = 'Project Parameters'!$B$11, 'Project Parameters'!E$11 * 'Project Parameters'!E$15 * 'Project Tracking'!$E13, IF('Project Planning'!$C13 = 'Project Parameters'!$B$12, 'Project Parameters'!E$12 * 'Project Parameters'!E$15 * 'Project Tracking'!$E13, IF('Project Planning'!$C13 = 'Project Parameters'!$B$13, 'Project Parameters'!E$13 * 'Project Parameters'!E$15 * 'Project Tracking'!$E13,error))))))</f>
        <v>51000</v>
      </c>
      <c r="F13" s="104">
        <f xml:space="preserve"> IF( 'Project Planning'!$C13 = 'Project Parameters'!$B$8, 'Project Parameters'!F$8 * 'Project Parameters'!F$15 * 'Project Tracking'!$E13, IF('Project Planning'!$C13 = 'Project Parameters'!$B$9, 'Project Parameters'!F$9 * 'Project Parameters'!F$15 * 'Project Tracking'!$E13, IF('Project Planning'!$C13 = 'Project Parameters'!$B$10, 'Project Parameters'!F$10 * 'Project Parameters'!F$15 * 'Project Tracking'!$E13, IF('Project Planning'!$C13 = 'Project Parameters'!$B$11, 'Project Parameters'!F$11 * 'Project Parameters'!F$15 * 'Project Tracking'!$E13, IF('Project Planning'!$C13 = 'Project Parameters'!$B$12, 'Project Parameters'!F$12 * 'Project Parameters'!F$15 * 'Project Tracking'!$E13, IF('Project Planning'!$C13 = 'Project Parameters'!$B$13, 'Project Parameters'!F$13 * 'Project Parameters'!F$15 * 'Project Tracking'!$E13,error))))))</f>
        <v>0</v>
      </c>
      <c r="G13" s="104">
        <f xml:space="preserve"> IF( 'Project Planning'!$C13 = 'Project Parameters'!$B$8, 'Project Parameters'!G$8 * 'Project Parameters'!G$15 * 'Project Tracking'!$E13, IF('Project Planning'!$C13 = 'Project Parameters'!$B$9, 'Project Parameters'!G$9 * 'Project Parameters'!G$15 * 'Project Tracking'!$E13, IF('Project Planning'!$C13 = 'Project Parameters'!$B$10, 'Project Parameters'!G$10 * 'Project Parameters'!G$15 * 'Project Tracking'!$E13, IF('Project Planning'!$C13 = 'Project Parameters'!$B$11, 'Project Parameters'!G$11 * 'Project Parameters'!G$15 * 'Project Tracking'!$E13, IF('Project Planning'!$C13 = 'Project Parameters'!$B$12, 'Project Parameters'!G$12 * 'Project Parameters'!G$15 * 'Project Tracking'!$E13, IF('Project Planning'!$C13 = 'Project Parameters'!$B$13, 'Project Parameters'!G$13 * 'Project Parameters'!G$15 * 'Project Tracking'!$E13,error))))))</f>
        <v>15300</v>
      </c>
      <c r="H13" s="104">
        <f xml:space="preserve"> IF( 'Project Planning'!$C13 = 'Project Parameters'!$B$8, 'Project Parameters'!H$8 * 'Project Parameters'!H$15 * 'Project Tracking'!$E13, IF('Project Planning'!$C13 = 'Project Parameters'!$B$9, 'Project Parameters'!H$9 * 'Project Parameters'!H$15 * 'Project Tracking'!$E13, IF('Project Planning'!$C13 = 'Project Parameters'!$B$10, 'Project Parameters'!H$10 * 'Project Parameters'!H$15 * 'Project Tracking'!$E13, IF('Project Planning'!$C13 = 'Project Parameters'!$B$11, 'Project Parameters'!H$11 * 'Project Parameters'!H$15 * 'Project Tracking'!$E13, IF('Project Planning'!$C13 = 'Project Parameters'!$B$12, 'Project Parameters'!H$12 * 'Project Parameters'!H$15 * 'Project Tracking'!$E13, IF('Project Planning'!$C13 = 'Project Parameters'!$B$13, 'Project Parameters'!H$13 * 'Project Parameters'!H$15 * 'Project Tracking'!$E13,error))))))</f>
        <v>2550</v>
      </c>
      <c r="I13" s="92">
        <f t="shared" si="0"/>
        <v>93075</v>
      </c>
    </row>
    <row r="14" spans="2:9">
      <c r="B14" s="75" t="str">
        <f>'Project Planning'!B14</f>
        <v>Coho Vineyard &amp; Winery</v>
      </c>
      <c r="C14" s="81">
        <f xml:space="preserve"> IF( 'Project Planning'!$C14 = 'Project Parameters'!$B$8, 'Project Parameters'!C$8 * 'Project Parameters'!C$15 * 'Project Tracking'!$E14, IF('Project Planning'!$C14 = 'Project Parameters'!$B$9, 'Project Parameters'!C$9 * 'Project Parameters'!C$15 * 'Project Tracking'!$E14, IF('Project Planning'!$C14 = 'Project Parameters'!$B$10, 'Project Parameters'!C$10 * 'Project Parameters'!C$15 * 'Project Tracking'!$E14, IF('Project Planning'!$C14 = 'Project Parameters'!$B$11, 'Project Parameters'!C$11 * 'Project Parameters'!C$15 * 'Project Tracking'!$E14, IF('Project Planning'!$C14 = 'Project Parameters'!$B$12, 'Project Parameters'!C$12 * 'Project Parameters'!C$15 * 'Project Tracking'!$E14, IF('Project Planning'!$C14 = 'Project Parameters'!$B$13, 'Project Parameters'!C$13 * 'Project Parameters'!C$15 * 'Project Tracking'!$E14,error))))))</f>
        <v>19750</v>
      </c>
      <c r="D14" s="82">
        <f xml:space="preserve"> IF( 'Project Planning'!$C14 = 'Project Parameters'!$B$8, 'Project Parameters'!D$8 * 'Project Parameters'!D$15 * 'Project Tracking'!$E14, IF('Project Planning'!$C14 = 'Project Parameters'!$B$9, 'Project Parameters'!D$9 * 'Project Parameters'!D$15 * 'Project Tracking'!$E14, IF('Project Planning'!$C14 = 'Project Parameters'!$B$10, 'Project Parameters'!D$10 * 'Project Parameters'!D$15 * 'Project Tracking'!$E14, IF('Project Planning'!$C14 = 'Project Parameters'!$B$11, 'Project Parameters'!D$11 * 'Project Parameters'!D$15 * 'Project Tracking'!$E14, IF('Project Planning'!$C14 = 'Project Parameters'!$B$12, 'Project Parameters'!D$12 * 'Project Parameters'!D$15 * 'Project Tracking'!$E14, IF('Project Planning'!$C14 = 'Project Parameters'!$B$13, 'Project Parameters'!D$13 * 'Project Parameters'!D$15 * 'Project Tracking'!$E14,error))))))</f>
        <v>35550</v>
      </c>
      <c r="E14" s="82">
        <f xml:space="preserve"> IF( 'Project Planning'!$C14 = 'Project Parameters'!$B$8, 'Project Parameters'!E$8 * 'Project Parameters'!E$15 * 'Project Tracking'!$E14, IF('Project Planning'!$C14 = 'Project Parameters'!$B$9, 'Project Parameters'!E$9 * 'Project Parameters'!E$15 * 'Project Tracking'!$E14, IF('Project Planning'!$C14 = 'Project Parameters'!$B$10, 'Project Parameters'!E$10 * 'Project Parameters'!E$15 * 'Project Tracking'!$E14, IF('Project Planning'!$C14 = 'Project Parameters'!$B$11, 'Project Parameters'!E$11 * 'Project Parameters'!E$15 * 'Project Tracking'!$E14, IF('Project Planning'!$C14 = 'Project Parameters'!$B$12, 'Project Parameters'!E$12 * 'Project Parameters'!E$15 * 'Project Tracking'!$E14, IF('Project Planning'!$C14 = 'Project Parameters'!$B$13, 'Project Parameters'!E$13 * 'Project Parameters'!E$15 * 'Project Tracking'!$E14,error))))))</f>
        <v>31600</v>
      </c>
      <c r="F14" s="104">
        <f xml:space="preserve"> IF( 'Project Planning'!$C14 = 'Project Parameters'!$B$8, 'Project Parameters'!F$8 * 'Project Parameters'!F$15 * 'Project Tracking'!$E14, IF('Project Planning'!$C14 = 'Project Parameters'!$B$9, 'Project Parameters'!F$9 * 'Project Parameters'!F$15 * 'Project Tracking'!$E14, IF('Project Planning'!$C14 = 'Project Parameters'!$B$10, 'Project Parameters'!F$10 * 'Project Parameters'!F$15 * 'Project Tracking'!$E14, IF('Project Planning'!$C14 = 'Project Parameters'!$B$11, 'Project Parameters'!F$11 * 'Project Parameters'!F$15 * 'Project Tracking'!$E14, IF('Project Planning'!$C14 = 'Project Parameters'!$B$12, 'Project Parameters'!F$12 * 'Project Parameters'!F$15 * 'Project Tracking'!$E14, IF('Project Planning'!$C14 = 'Project Parameters'!$B$13, 'Project Parameters'!F$13 * 'Project Parameters'!F$15 * 'Project Tracking'!$E14,error))))))</f>
        <v>27650</v>
      </c>
      <c r="G14" s="111">
        <f xml:space="preserve"> IF( 'Project Planning'!$C14 = 'Project Parameters'!$B$8, 'Project Parameters'!G$8 * 'Project Parameters'!G$15 * 'Project Tracking'!$E14, IF('Project Planning'!$C14 = 'Project Parameters'!$B$9, 'Project Parameters'!G$9 * 'Project Parameters'!G$15 * 'Project Tracking'!$E14, IF('Project Planning'!$C14 = 'Project Parameters'!$B$10, 'Project Parameters'!G$10 * 'Project Parameters'!G$15 * 'Project Tracking'!$E14, IF('Project Planning'!$C14 = 'Project Parameters'!$B$11, 'Project Parameters'!G$11 * 'Project Parameters'!G$15 * 'Project Tracking'!$E14, IF('Project Planning'!$C14 = 'Project Parameters'!$B$12, 'Project Parameters'!G$12 * 'Project Parameters'!G$15 * 'Project Tracking'!$E14, IF('Project Planning'!$C14 = 'Project Parameters'!$B$13, 'Project Parameters'!G$13 * 'Project Parameters'!G$15 * 'Project Tracking'!$E14,error))))))</f>
        <v>23700</v>
      </c>
      <c r="H14" s="104">
        <f xml:space="preserve"> IF( 'Project Planning'!$C14 = 'Project Parameters'!$B$8, 'Project Parameters'!H$8 * 'Project Parameters'!H$15 * 'Project Tracking'!$E14, IF('Project Planning'!$C14 = 'Project Parameters'!$B$9, 'Project Parameters'!H$9 * 'Project Parameters'!H$15 * 'Project Tracking'!$E14, IF('Project Planning'!$C14 = 'Project Parameters'!$B$10, 'Project Parameters'!H$10 * 'Project Parameters'!H$15 * 'Project Tracking'!$E14, IF('Project Planning'!$C14 = 'Project Parameters'!$B$11, 'Project Parameters'!H$11 * 'Project Parameters'!H$15 * 'Project Tracking'!$E14, IF('Project Planning'!$C14 = 'Project Parameters'!$B$12, 'Project Parameters'!H$12 * 'Project Parameters'!H$15 * 'Project Tracking'!$E14, IF('Project Planning'!$C14 = 'Project Parameters'!$B$13, 'Project Parameters'!H$13 * 'Project Parameters'!H$15 * 'Project Tracking'!$E14,error))))))</f>
        <v>3950</v>
      </c>
      <c r="I14" s="92">
        <f t="shared" si="0"/>
        <v>142200</v>
      </c>
    </row>
    <row r="15" spans="2:9">
      <c r="B15" s="75" t="str">
        <f>'Project Planning'!B15</f>
        <v>Coho Winery</v>
      </c>
      <c r="C15" s="81">
        <f xml:space="preserve"> IF( 'Project Planning'!$C15 = 'Project Parameters'!$B$8, 'Project Parameters'!C$8 * 'Project Parameters'!C$15 * 'Project Tracking'!$E15, IF('Project Planning'!$C15 = 'Project Parameters'!$B$9, 'Project Parameters'!C$9 * 'Project Parameters'!C$15 * 'Project Tracking'!$E15, IF('Project Planning'!$C15 = 'Project Parameters'!$B$10, 'Project Parameters'!C$10 * 'Project Parameters'!C$15 * 'Project Tracking'!$E15, IF('Project Planning'!$C15 = 'Project Parameters'!$B$11, 'Project Parameters'!C$11 * 'Project Parameters'!C$15 * 'Project Tracking'!$E15, IF('Project Planning'!$C15 = 'Project Parameters'!$B$12, 'Project Parameters'!C$12 * 'Project Parameters'!C$15 * 'Project Tracking'!$E15, IF('Project Planning'!$C15 = 'Project Parameters'!$B$13, 'Project Parameters'!C$13 * 'Project Parameters'!C$15 * 'Project Tracking'!$E15,error))))))</f>
        <v>10750</v>
      </c>
      <c r="D15" s="82">
        <f xml:space="preserve"> IF( 'Project Planning'!$C15 = 'Project Parameters'!$B$8, 'Project Parameters'!D$8 * 'Project Parameters'!D$15 * 'Project Tracking'!$E15, IF('Project Planning'!$C15 = 'Project Parameters'!$B$9, 'Project Parameters'!D$9 * 'Project Parameters'!D$15 * 'Project Tracking'!$E15, IF('Project Planning'!$C15 = 'Project Parameters'!$B$10, 'Project Parameters'!D$10 * 'Project Parameters'!D$15 * 'Project Tracking'!$E15, IF('Project Planning'!$C15 = 'Project Parameters'!$B$11, 'Project Parameters'!D$11 * 'Project Parameters'!D$15 * 'Project Tracking'!$E15, IF('Project Planning'!$C15 = 'Project Parameters'!$B$12, 'Project Parameters'!D$12 * 'Project Parameters'!D$15 * 'Project Tracking'!$E15, IF('Project Planning'!$C15 = 'Project Parameters'!$B$13, 'Project Parameters'!D$13 * 'Project Parameters'!D$15 * 'Project Tracking'!$E15,error))))))</f>
        <v>19350</v>
      </c>
      <c r="E15" s="82">
        <f xml:space="preserve"> IF( 'Project Planning'!$C15 = 'Project Parameters'!$B$8, 'Project Parameters'!E$8 * 'Project Parameters'!E$15 * 'Project Tracking'!$E15, IF('Project Planning'!$C15 = 'Project Parameters'!$B$9, 'Project Parameters'!E$9 * 'Project Parameters'!E$15 * 'Project Tracking'!$E15, IF('Project Planning'!$C15 = 'Project Parameters'!$B$10, 'Project Parameters'!E$10 * 'Project Parameters'!E$15 * 'Project Tracking'!$E15, IF('Project Planning'!$C15 = 'Project Parameters'!$B$11, 'Project Parameters'!E$11 * 'Project Parameters'!E$15 * 'Project Tracking'!$E15, IF('Project Planning'!$C15 = 'Project Parameters'!$B$12, 'Project Parameters'!E$12 * 'Project Parameters'!E$15 * 'Project Tracking'!$E15, IF('Project Planning'!$C15 = 'Project Parameters'!$B$13, 'Project Parameters'!E$13 * 'Project Parameters'!E$15 * 'Project Tracking'!$E15,error))))))</f>
        <v>8600</v>
      </c>
      <c r="F15" s="104">
        <f xml:space="preserve"> IF( 'Project Planning'!$C15 = 'Project Parameters'!$B$8, 'Project Parameters'!F$8 * 'Project Parameters'!F$15 * 'Project Tracking'!$E15, IF('Project Planning'!$C15 = 'Project Parameters'!$B$9, 'Project Parameters'!F$9 * 'Project Parameters'!F$15 * 'Project Tracking'!$E15, IF('Project Planning'!$C15 = 'Project Parameters'!$B$10, 'Project Parameters'!F$10 * 'Project Parameters'!F$15 * 'Project Tracking'!$E15, IF('Project Planning'!$C15 = 'Project Parameters'!$B$11, 'Project Parameters'!F$11 * 'Project Parameters'!F$15 * 'Project Tracking'!$E15, IF('Project Planning'!$C15 = 'Project Parameters'!$B$12, 'Project Parameters'!F$12 * 'Project Parameters'!F$15 * 'Project Tracking'!$E15, IF('Project Planning'!$C15 = 'Project Parameters'!$B$13, 'Project Parameters'!F$13 * 'Project Parameters'!F$15 * 'Project Tracking'!$E15,error))))))</f>
        <v>15050</v>
      </c>
      <c r="G15" s="104">
        <f xml:space="preserve"> IF( 'Project Planning'!$C15 = 'Project Parameters'!$B$8, 'Project Parameters'!G$8 * 'Project Parameters'!G$15 * 'Project Tracking'!$E15, IF('Project Planning'!$C15 = 'Project Parameters'!$B$9, 'Project Parameters'!G$9 * 'Project Parameters'!G$15 * 'Project Tracking'!$E15, IF('Project Planning'!$C15 = 'Project Parameters'!$B$10, 'Project Parameters'!G$10 * 'Project Parameters'!G$15 * 'Project Tracking'!$E15, IF('Project Planning'!$C15 = 'Project Parameters'!$B$11, 'Project Parameters'!G$11 * 'Project Parameters'!G$15 * 'Project Tracking'!$E15, IF('Project Planning'!$C15 = 'Project Parameters'!$B$12, 'Project Parameters'!G$12 * 'Project Parameters'!G$15 * 'Project Tracking'!$E15, IF('Project Planning'!$C15 = 'Project Parameters'!$B$13, 'Project Parameters'!G$13 * 'Project Parameters'!G$15 * 'Project Tracking'!$E15,error))))))</f>
        <v>19350</v>
      </c>
      <c r="H15" s="104">
        <f xml:space="preserve"> IF( 'Project Planning'!$C15 = 'Project Parameters'!$B$8, 'Project Parameters'!H$8 * 'Project Parameters'!H$15 * 'Project Tracking'!$E15, IF('Project Planning'!$C15 = 'Project Parameters'!$B$9, 'Project Parameters'!H$9 * 'Project Parameters'!H$15 * 'Project Tracking'!$E15, IF('Project Planning'!$C15 = 'Project Parameters'!$B$10, 'Project Parameters'!H$10 * 'Project Parameters'!H$15 * 'Project Tracking'!$E15, IF('Project Planning'!$C15 = 'Project Parameters'!$B$11, 'Project Parameters'!H$11 * 'Project Parameters'!H$15 * 'Project Tracking'!$E15, IF('Project Planning'!$C15 = 'Project Parameters'!$B$12, 'Project Parameters'!H$12 * 'Project Parameters'!H$15 * 'Project Tracking'!$E15, IF('Project Planning'!$C15 = 'Project Parameters'!$B$13, 'Project Parameters'!H$13 * 'Project Parameters'!H$15 * 'Project Tracking'!$E15,error))))))</f>
        <v>2150</v>
      </c>
      <c r="I15" s="92">
        <f t="shared" si="0"/>
        <v>75250</v>
      </c>
    </row>
    <row r="16" spans="2:9">
      <c r="B16" s="75" t="str">
        <f>'Project Planning'!B16</f>
        <v>Consolidated Messenger</v>
      </c>
      <c r="C16" s="81">
        <f xml:space="preserve"> IF( 'Project Planning'!$C16 = 'Project Parameters'!$B$8, 'Project Parameters'!C$8 * 'Project Parameters'!C$15 * 'Project Tracking'!$E16, IF('Project Planning'!$C16 = 'Project Parameters'!$B$9, 'Project Parameters'!C$9 * 'Project Parameters'!C$15 * 'Project Tracking'!$E16, IF('Project Planning'!$C16 = 'Project Parameters'!$B$10, 'Project Parameters'!C$10 * 'Project Parameters'!C$15 * 'Project Tracking'!$E16, IF('Project Planning'!$C16 = 'Project Parameters'!$B$11, 'Project Parameters'!C$11 * 'Project Parameters'!C$15 * 'Project Tracking'!$E16, IF('Project Planning'!$C16 = 'Project Parameters'!$B$12, 'Project Parameters'!C$12 * 'Project Parameters'!C$15 * 'Project Tracking'!$E16, IF('Project Planning'!$C16 = 'Project Parameters'!$B$13, 'Project Parameters'!C$13 * 'Project Parameters'!C$15 * 'Project Tracking'!$E16,error))))))</f>
        <v>5875</v>
      </c>
      <c r="D16" s="82">
        <f xml:space="preserve"> IF( 'Project Planning'!$C16 = 'Project Parameters'!$B$8, 'Project Parameters'!D$8 * 'Project Parameters'!D$15 * 'Project Tracking'!$E16, IF('Project Planning'!$C16 = 'Project Parameters'!$B$9, 'Project Parameters'!D$9 * 'Project Parameters'!D$15 * 'Project Tracking'!$E16, IF('Project Planning'!$C16 = 'Project Parameters'!$B$10, 'Project Parameters'!D$10 * 'Project Parameters'!D$15 * 'Project Tracking'!$E16, IF('Project Planning'!$C16 = 'Project Parameters'!$B$11, 'Project Parameters'!D$11 * 'Project Parameters'!D$15 * 'Project Tracking'!$E16, IF('Project Planning'!$C16 = 'Project Parameters'!$B$12, 'Project Parameters'!D$12 * 'Project Parameters'!D$15 * 'Project Tracking'!$E16, IF('Project Planning'!$C16 = 'Project Parameters'!$B$13, 'Project Parameters'!D$13 * 'Project Parameters'!D$15 * 'Project Tracking'!$E16,error))))))</f>
        <v>10575</v>
      </c>
      <c r="E16" s="82">
        <f xml:space="preserve"> IF( 'Project Planning'!$C16 = 'Project Parameters'!$B$8, 'Project Parameters'!E$8 * 'Project Parameters'!E$15 * 'Project Tracking'!$E16, IF('Project Planning'!$C16 = 'Project Parameters'!$B$9, 'Project Parameters'!E$9 * 'Project Parameters'!E$15 * 'Project Tracking'!$E16, IF('Project Planning'!$C16 = 'Project Parameters'!$B$10, 'Project Parameters'!E$10 * 'Project Parameters'!E$15 * 'Project Tracking'!$E16, IF('Project Planning'!$C16 = 'Project Parameters'!$B$11, 'Project Parameters'!E$11 * 'Project Parameters'!E$15 * 'Project Tracking'!$E16, IF('Project Planning'!$C16 = 'Project Parameters'!$B$12, 'Project Parameters'!E$12 * 'Project Parameters'!E$15 * 'Project Tracking'!$E16, IF('Project Planning'!$C16 = 'Project Parameters'!$B$13, 'Project Parameters'!E$13 * 'Project Parameters'!E$15 * 'Project Tracking'!$E16,error))))))</f>
        <v>4700</v>
      </c>
      <c r="F16" s="104">
        <f xml:space="preserve"> IF( 'Project Planning'!$C16 = 'Project Parameters'!$B$8, 'Project Parameters'!F$8 * 'Project Parameters'!F$15 * 'Project Tracking'!$E16, IF('Project Planning'!$C16 = 'Project Parameters'!$B$9, 'Project Parameters'!F$9 * 'Project Parameters'!F$15 * 'Project Tracking'!$E16, IF('Project Planning'!$C16 = 'Project Parameters'!$B$10, 'Project Parameters'!F$10 * 'Project Parameters'!F$15 * 'Project Tracking'!$E16, IF('Project Planning'!$C16 = 'Project Parameters'!$B$11, 'Project Parameters'!F$11 * 'Project Parameters'!F$15 * 'Project Tracking'!$E16, IF('Project Planning'!$C16 = 'Project Parameters'!$B$12, 'Project Parameters'!F$12 * 'Project Parameters'!F$15 * 'Project Tracking'!$E16, IF('Project Planning'!$C16 = 'Project Parameters'!$B$13, 'Project Parameters'!F$13 * 'Project Parameters'!F$15 * 'Project Tracking'!$E16,error))))))</f>
        <v>16450</v>
      </c>
      <c r="G16" s="104">
        <f xml:space="preserve"> IF( 'Project Planning'!$C16 = 'Project Parameters'!$B$8, 'Project Parameters'!G$8 * 'Project Parameters'!G$15 * 'Project Tracking'!$E16, IF('Project Planning'!$C16 = 'Project Parameters'!$B$9, 'Project Parameters'!G$9 * 'Project Parameters'!G$15 * 'Project Tracking'!$E16, IF('Project Planning'!$C16 = 'Project Parameters'!$B$10, 'Project Parameters'!G$10 * 'Project Parameters'!G$15 * 'Project Tracking'!$E16, IF('Project Planning'!$C16 = 'Project Parameters'!$B$11, 'Project Parameters'!G$11 * 'Project Parameters'!G$15 * 'Project Tracking'!$E16, IF('Project Planning'!$C16 = 'Project Parameters'!$B$12, 'Project Parameters'!G$12 * 'Project Parameters'!G$15 * 'Project Tracking'!$E16, IF('Project Planning'!$C16 = 'Project Parameters'!$B$13, 'Project Parameters'!G$13 * 'Project Parameters'!G$15 * 'Project Tracking'!$E16,error))))))</f>
        <v>3525</v>
      </c>
      <c r="H16" s="104">
        <f xml:space="preserve"> IF( 'Project Planning'!$C16 = 'Project Parameters'!$B$8, 'Project Parameters'!H$8 * 'Project Parameters'!H$15 * 'Project Tracking'!$E16, IF('Project Planning'!$C16 = 'Project Parameters'!$B$9, 'Project Parameters'!H$9 * 'Project Parameters'!H$15 * 'Project Tracking'!$E16, IF('Project Planning'!$C16 = 'Project Parameters'!$B$10, 'Project Parameters'!H$10 * 'Project Parameters'!H$15 * 'Project Tracking'!$E16, IF('Project Planning'!$C16 = 'Project Parameters'!$B$11, 'Project Parameters'!H$11 * 'Project Parameters'!H$15 * 'Project Tracking'!$E16, IF('Project Planning'!$C16 = 'Project Parameters'!$B$12, 'Project Parameters'!H$12 * 'Project Parameters'!H$15 * 'Project Tracking'!$E16, IF('Project Planning'!$C16 = 'Project Parameters'!$B$13, 'Project Parameters'!H$13 * 'Project Parameters'!H$15 * 'Project Tracking'!$E16,error))))))</f>
        <v>1175</v>
      </c>
      <c r="I16" s="92">
        <f t="shared" si="0"/>
        <v>42300</v>
      </c>
    </row>
    <row r="17" spans="2:9">
      <c r="B17" s="75" t="str">
        <f>'Project Planning'!B17</f>
        <v>Contoso, Ltd.</v>
      </c>
      <c r="C17" s="81">
        <f xml:space="preserve"> IF( 'Project Planning'!$C17 = 'Project Parameters'!$B$8, 'Project Parameters'!C$8 * 'Project Parameters'!C$15 * 'Project Tracking'!$E17, IF('Project Planning'!$C17 = 'Project Parameters'!$B$9, 'Project Parameters'!C$9 * 'Project Parameters'!C$15 * 'Project Tracking'!$E17, IF('Project Planning'!$C17 = 'Project Parameters'!$B$10, 'Project Parameters'!C$10 * 'Project Parameters'!C$15 * 'Project Tracking'!$E17, IF('Project Planning'!$C17 = 'Project Parameters'!$B$11, 'Project Parameters'!C$11 * 'Project Parameters'!C$15 * 'Project Tracking'!$E17, IF('Project Planning'!$C17 = 'Project Parameters'!$B$12, 'Project Parameters'!C$12 * 'Project Parameters'!C$15 * 'Project Tracking'!$E17, IF('Project Planning'!$C17 = 'Project Parameters'!$B$13, 'Project Parameters'!C$13 * 'Project Parameters'!C$15 * 'Project Tracking'!$E17,error))))))</f>
        <v>5875</v>
      </c>
      <c r="D17" s="82">
        <f xml:space="preserve"> IF( 'Project Planning'!$C17 = 'Project Parameters'!$B$8, 'Project Parameters'!D$8 * 'Project Parameters'!D$15 * 'Project Tracking'!$E17, IF('Project Planning'!$C17 = 'Project Parameters'!$B$9, 'Project Parameters'!D$9 * 'Project Parameters'!D$15 * 'Project Tracking'!$E17, IF('Project Planning'!$C17 = 'Project Parameters'!$B$10, 'Project Parameters'!D$10 * 'Project Parameters'!D$15 * 'Project Tracking'!$E17, IF('Project Planning'!$C17 = 'Project Parameters'!$B$11, 'Project Parameters'!D$11 * 'Project Parameters'!D$15 * 'Project Tracking'!$E17, IF('Project Planning'!$C17 = 'Project Parameters'!$B$12, 'Project Parameters'!D$12 * 'Project Parameters'!D$15 * 'Project Tracking'!$E17, IF('Project Planning'!$C17 = 'Project Parameters'!$B$13, 'Project Parameters'!D$13 * 'Project Parameters'!D$15 * 'Project Tracking'!$E17,error))))))</f>
        <v>10575</v>
      </c>
      <c r="E17" s="82">
        <f xml:space="preserve"> IF( 'Project Planning'!$C17 = 'Project Parameters'!$B$8, 'Project Parameters'!E$8 * 'Project Parameters'!E$15 * 'Project Tracking'!$E17, IF('Project Planning'!$C17 = 'Project Parameters'!$B$9, 'Project Parameters'!E$9 * 'Project Parameters'!E$15 * 'Project Tracking'!$E17, IF('Project Planning'!$C17 = 'Project Parameters'!$B$10, 'Project Parameters'!E$10 * 'Project Parameters'!E$15 * 'Project Tracking'!$E17, IF('Project Planning'!$C17 = 'Project Parameters'!$B$11, 'Project Parameters'!E$11 * 'Project Parameters'!E$15 * 'Project Tracking'!$E17, IF('Project Planning'!$C17 = 'Project Parameters'!$B$12, 'Project Parameters'!E$12 * 'Project Parameters'!E$15 * 'Project Tracking'!$E17, IF('Project Planning'!$C17 = 'Project Parameters'!$B$13, 'Project Parameters'!E$13 * 'Project Parameters'!E$15 * 'Project Tracking'!$E17,error))))))</f>
        <v>4700</v>
      </c>
      <c r="F17" s="104">
        <f xml:space="preserve"> IF( 'Project Planning'!$C17 = 'Project Parameters'!$B$8, 'Project Parameters'!F$8 * 'Project Parameters'!F$15 * 'Project Tracking'!$E17, IF('Project Planning'!$C17 = 'Project Parameters'!$B$9, 'Project Parameters'!F$9 * 'Project Parameters'!F$15 * 'Project Tracking'!$E17, IF('Project Planning'!$C17 = 'Project Parameters'!$B$10, 'Project Parameters'!F$10 * 'Project Parameters'!F$15 * 'Project Tracking'!$E17, IF('Project Planning'!$C17 = 'Project Parameters'!$B$11, 'Project Parameters'!F$11 * 'Project Parameters'!F$15 * 'Project Tracking'!$E17, IF('Project Planning'!$C17 = 'Project Parameters'!$B$12, 'Project Parameters'!F$12 * 'Project Parameters'!F$15 * 'Project Tracking'!$E17, IF('Project Planning'!$C17 = 'Project Parameters'!$B$13, 'Project Parameters'!F$13 * 'Project Parameters'!F$15 * 'Project Tracking'!$E17,error))))))</f>
        <v>8225</v>
      </c>
      <c r="G17" s="104">
        <f xml:space="preserve"> IF( 'Project Planning'!$C17 = 'Project Parameters'!$B$8, 'Project Parameters'!G$8 * 'Project Parameters'!G$15 * 'Project Tracking'!$E17, IF('Project Planning'!$C17 = 'Project Parameters'!$B$9, 'Project Parameters'!G$9 * 'Project Parameters'!G$15 * 'Project Tracking'!$E17, IF('Project Planning'!$C17 = 'Project Parameters'!$B$10, 'Project Parameters'!G$10 * 'Project Parameters'!G$15 * 'Project Tracking'!$E17, IF('Project Planning'!$C17 = 'Project Parameters'!$B$11, 'Project Parameters'!G$11 * 'Project Parameters'!G$15 * 'Project Tracking'!$E17, IF('Project Planning'!$C17 = 'Project Parameters'!$B$12, 'Project Parameters'!G$12 * 'Project Parameters'!G$15 * 'Project Tracking'!$E17, IF('Project Planning'!$C17 = 'Project Parameters'!$B$13, 'Project Parameters'!G$13 * 'Project Parameters'!G$15 * 'Project Tracking'!$E17,error))))))</f>
        <v>10575</v>
      </c>
      <c r="H17" s="104">
        <f xml:space="preserve"> IF( 'Project Planning'!$C17 = 'Project Parameters'!$B$8, 'Project Parameters'!H$8 * 'Project Parameters'!H$15 * 'Project Tracking'!$E17, IF('Project Planning'!$C17 = 'Project Parameters'!$B$9, 'Project Parameters'!H$9 * 'Project Parameters'!H$15 * 'Project Tracking'!$E17, IF('Project Planning'!$C17 = 'Project Parameters'!$B$10, 'Project Parameters'!H$10 * 'Project Parameters'!H$15 * 'Project Tracking'!$E17, IF('Project Planning'!$C17 = 'Project Parameters'!$B$11, 'Project Parameters'!H$11 * 'Project Parameters'!H$15 * 'Project Tracking'!$E17, IF('Project Planning'!$C17 = 'Project Parameters'!$B$12, 'Project Parameters'!H$12 * 'Project Parameters'!H$15 * 'Project Tracking'!$E17, IF('Project Planning'!$C17 = 'Project Parameters'!$B$13, 'Project Parameters'!H$13 * 'Project Parameters'!H$15 * 'Project Tracking'!$E17,error))))))</f>
        <v>1175</v>
      </c>
      <c r="I17" s="92">
        <f t="shared" si="0"/>
        <v>41125</v>
      </c>
    </row>
    <row r="18" spans="2:9">
      <c r="B18" s="75" t="str">
        <f>'Project Planning'!B18</f>
        <v>Contoso Pharmaceuticals</v>
      </c>
      <c r="C18" s="81">
        <f xml:space="preserve"> IF( 'Project Planning'!$C18 = 'Project Parameters'!$B$8, 'Project Parameters'!C$8 * 'Project Parameters'!C$15 * 'Project Tracking'!$E18, IF('Project Planning'!$C18 = 'Project Parameters'!$B$9, 'Project Parameters'!C$9 * 'Project Parameters'!C$15 * 'Project Tracking'!$E18, IF('Project Planning'!$C18 = 'Project Parameters'!$B$10, 'Project Parameters'!C$10 * 'Project Parameters'!C$15 * 'Project Tracking'!$E18, IF('Project Planning'!$C18 = 'Project Parameters'!$B$11, 'Project Parameters'!C$11 * 'Project Parameters'!C$15 * 'Project Tracking'!$E18, IF('Project Planning'!$C18 = 'Project Parameters'!$B$12, 'Project Parameters'!C$12 * 'Project Parameters'!C$15 * 'Project Tracking'!$E18, IF('Project Planning'!$C18 = 'Project Parameters'!$B$13, 'Project Parameters'!C$13 * 'Project Parameters'!C$15 * 'Project Tracking'!$E18,error))))))</f>
        <v>4750</v>
      </c>
      <c r="D18" s="82">
        <f xml:space="preserve"> IF( 'Project Planning'!$C18 = 'Project Parameters'!$B$8, 'Project Parameters'!D$8 * 'Project Parameters'!D$15 * 'Project Tracking'!$E18, IF('Project Planning'!$C18 = 'Project Parameters'!$B$9, 'Project Parameters'!D$9 * 'Project Parameters'!D$15 * 'Project Tracking'!$E18, IF('Project Planning'!$C18 = 'Project Parameters'!$B$10, 'Project Parameters'!D$10 * 'Project Parameters'!D$15 * 'Project Tracking'!$E18, IF('Project Planning'!$C18 = 'Project Parameters'!$B$11, 'Project Parameters'!D$11 * 'Project Parameters'!D$15 * 'Project Tracking'!$E18, IF('Project Planning'!$C18 = 'Project Parameters'!$B$12, 'Project Parameters'!D$12 * 'Project Parameters'!D$15 * 'Project Tracking'!$E18, IF('Project Planning'!$C18 = 'Project Parameters'!$B$13, 'Project Parameters'!D$13 * 'Project Parameters'!D$15 * 'Project Tracking'!$E18,error))))))</f>
        <v>4275</v>
      </c>
      <c r="E18" s="82">
        <f xml:space="preserve"> IF( 'Project Planning'!$C18 = 'Project Parameters'!$B$8, 'Project Parameters'!E$8 * 'Project Parameters'!E$15 * 'Project Tracking'!$E18, IF('Project Planning'!$C18 = 'Project Parameters'!$B$9, 'Project Parameters'!E$9 * 'Project Parameters'!E$15 * 'Project Tracking'!$E18, IF('Project Planning'!$C18 = 'Project Parameters'!$B$10, 'Project Parameters'!E$10 * 'Project Parameters'!E$15 * 'Project Tracking'!$E18, IF('Project Planning'!$C18 = 'Project Parameters'!$B$11, 'Project Parameters'!E$11 * 'Project Parameters'!E$15 * 'Project Tracking'!$E18, IF('Project Planning'!$C18 = 'Project Parameters'!$B$12, 'Project Parameters'!E$12 * 'Project Parameters'!E$15 * 'Project Tracking'!$E18, IF('Project Planning'!$C18 = 'Project Parameters'!$B$13, 'Project Parameters'!E$13 * 'Project Parameters'!E$15 * 'Project Tracking'!$E18,error))))))</f>
        <v>3800</v>
      </c>
      <c r="F18" s="104">
        <f xml:space="preserve"> IF( 'Project Planning'!$C18 = 'Project Parameters'!$B$8, 'Project Parameters'!F$8 * 'Project Parameters'!F$15 * 'Project Tracking'!$E18, IF('Project Planning'!$C18 = 'Project Parameters'!$B$9, 'Project Parameters'!F$9 * 'Project Parameters'!F$15 * 'Project Tracking'!$E18, IF('Project Planning'!$C18 = 'Project Parameters'!$B$10, 'Project Parameters'!F$10 * 'Project Parameters'!F$15 * 'Project Tracking'!$E18, IF('Project Planning'!$C18 = 'Project Parameters'!$B$11, 'Project Parameters'!F$11 * 'Project Parameters'!F$15 * 'Project Tracking'!$E18, IF('Project Planning'!$C18 = 'Project Parameters'!$B$12, 'Project Parameters'!F$12 * 'Project Parameters'!F$15 * 'Project Tracking'!$E18, IF('Project Planning'!$C18 = 'Project Parameters'!$B$13, 'Project Parameters'!F$13 * 'Project Parameters'!F$15 * 'Project Tracking'!$E18,error))))))</f>
        <v>16625</v>
      </c>
      <c r="G18" s="104">
        <f xml:space="preserve"> IF( 'Project Planning'!$C18 = 'Project Parameters'!$B$8, 'Project Parameters'!G$8 * 'Project Parameters'!G$15 * 'Project Tracking'!$E18, IF('Project Planning'!$C18 = 'Project Parameters'!$B$9, 'Project Parameters'!G$9 * 'Project Parameters'!G$15 * 'Project Tracking'!$E18, IF('Project Planning'!$C18 = 'Project Parameters'!$B$10, 'Project Parameters'!G$10 * 'Project Parameters'!G$15 * 'Project Tracking'!$E18, IF('Project Planning'!$C18 = 'Project Parameters'!$B$11, 'Project Parameters'!G$11 * 'Project Parameters'!G$15 * 'Project Tracking'!$E18, IF('Project Planning'!$C18 = 'Project Parameters'!$B$12, 'Project Parameters'!G$12 * 'Project Parameters'!G$15 * 'Project Tracking'!$E18, IF('Project Planning'!$C18 = 'Project Parameters'!$B$13, 'Project Parameters'!G$13 * 'Project Parameters'!G$15 * 'Project Tracking'!$E18,error))))))</f>
        <v>2850</v>
      </c>
      <c r="H18" s="104">
        <f xml:space="preserve"> IF( 'Project Planning'!$C18 = 'Project Parameters'!$B$8, 'Project Parameters'!H$8 * 'Project Parameters'!H$15 * 'Project Tracking'!$E18, IF('Project Planning'!$C18 = 'Project Parameters'!$B$9, 'Project Parameters'!H$9 * 'Project Parameters'!H$15 * 'Project Tracking'!$E18, IF('Project Planning'!$C18 = 'Project Parameters'!$B$10, 'Project Parameters'!H$10 * 'Project Parameters'!H$15 * 'Project Tracking'!$E18, IF('Project Planning'!$C18 = 'Project Parameters'!$B$11, 'Project Parameters'!H$11 * 'Project Parameters'!H$15 * 'Project Tracking'!$E18, IF('Project Planning'!$C18 = 'Project Parameters'!$B$12, 'Project Parameters'!H$12 * 'Project Parameters'!H$15 * 'Project Tracking'!$E18, IF('Project Planning'!$C18 = 'Project Parameters'!$B$13, 'Project Parameters'!H$13 * 'Project Parameters'!H$15 * 'Project Tracking'!$E18,error))))))</f>
        <v>950</v>
      </c>
      <c r="I18" s="92">
        <f t="shared" si="0"/>
        <v>33250</v>
      </c>
    </row>
    <row r="19" spans="2:9">
      <c r="B19" s="75" t="str">
        <f>'Project Planning'!B19</f>
        <v>Fabrikam, Inc.</v>
      </c>
      <c r="C19" s="81">
        <f xml:space="preserve"> IF( 'Project Planning'!$C19 = 'Project Parameters'!$B$8, 'Project Parameters'!C$8 * 'Project Parameters'!C$15 * 'Project Tracking'!$E19, IF('Project Planning'!$C19 = 'Project Parameters'!$B$9, 'Project Parameters'!C$9 * 'Project Parameters'!C$15 * 'Project Tracking'!$E19, IF('Project Planning'!$C19 = 'Project Parameters'!$B$10, 'Project Parameters'!C$10 * 'Project Parameters'!C$15 * 'Project Tracking'!$E19, IF('Project Planning'!$C19 = 'Project Parameters'!$B$11, 'Project Parameters'!C$11 * 'Project Parameters'!C$15 * 'Project Tracking'!$E19, IF('Project Planning'!$C19 = 'Project Parameters'!$B$12, 'Project Parameters'!C$12 * 'Project Parameters'!C$15 * 'Project Tracking'!$E19, IF('Project Planning'!$C19 = 'Project Parameters'!$B$13, 'Project Parameters'!C$13 * 'Project Parameters'!C$15 * 'Project Tracking'!$E19,error))))))</f>
        <v>5750</v>
      </c>
      <c r="D19" s="82">
        <f xml:space="preserve"> IF( 'Project Planning'!$C19 = 'Project Parameters'!$B$8, 'Project Parameters'!D$8 * 'Project Parameters'!D$15 * 'Project Tracking'!$E19, IF('Project Planning'!$C19 = 'Project Parameters'!$B$9, 'Project Parameters'!D$9 * 'Project Parameters'!D$15 * 'Project Tracking'!$E19, IF('Project Planning'!$C19 = 'Project Parameters'!$B$10, 'Project Parameters'!D$10 * 'Project Parameters'!D$15 * 'Project Tracking'!$E19, IF('Project Planning'!$C19 = 'Project Parameters'!$B$11, 'Project Parameters'!D$11 * 'Project Parameters'!D$15 * 'Project Tracking'!$E19, IF('Project Planning'!$C19 = 'Project Parameters'!$B$12, 'Project Parameters'!D$12 * 'Project Parameters'!D$15 * 'Project Tracking'!$E19, IF('Project Planning'!$C19 = 'Project Parameters'!$B$13, 'Project Parameters'!D$13 * 'Project Parameters'!D$15 * 'Project Tracking'!$E19,error))))))</f>
        <v>10350</v>
      </c>
      <c r="E19" s="82">
        <f xml:space="preserve"> IF( 'Project Planning'!$C19 = 'Project Parameters'!$B$8, 'Project Parameters'!E$8 * 'Project Parameters'!E$15 * 'Project Tracking'!$E19, IF('Project Planning'!$C19 = 'Project Parameters'!$B$9, 'Project Parameters'!E$9 * 'Project Parameters'!E$15 * 'Project Tracking'!$E19, IF('Project Planning'!$C19 = 'Project Parameters'!$B$10, 'Project Parameters'!E$10 * 'Project Parameters'!E$15 * 'Project Tracking'!$E19, IF('Project Planning'!$C19 = 'Project Parameters'!$B$11, 'Project Parameters'!E$11 * 'Project Parameters'!E$15 * 'Project Tracking'!$E19, IF('Project Planning'!$C19 = 'Project Parameters'!$B$12, 'Project Parameters'!E$12 * 'Project Parameters'!E$15 * 'Project Tracking'!$E19, IF('Project Planning'!$C19 = 'Project Parameters'!$B$13, 'Project Parameters'!E$13 * 'Project Parameters'!E$15 * 'Project Tracking'!$E19,error))))))</f>
        <v>4600</v>
      </c>
      <c r="F19" s="104">
        <f xml:space="preserve"> IF( 'Project Planning'!$C19 = 'Project Parameters'!$B$8, 'Project Parameters'!F$8 * 'Project Parameters'!F$15 * 'Project Tracking'!$E19, IF('Project Planning'!$C19 = 'Project Parameters'!$B$9, 'Project Parameters'!F$9 * 'Project Parameters'!F$15 * 'Project Tracking'!$E19, IF('Project Planning'!$C19 = 'Project Parameters'!$B$10, 'Project Parameters'!F$10 * 'Project Parameters'!F$15 * 'Project Tracking'!$E19, IF('Project Planning'!$C19 = 'Project Parameters'!$B$11, 'Project Parameters'!F$11 * 'Project Parameters'!F$15 * 'Project Tracking'!$E19, IF('Project Planning'!$C19 = 'Project Parameters'!$B$12, 'Project Parameters'!F$12 * 'Project Parameters'!F$15 * 'Project Tracking'!$E19, IF('Project Planning'!$C19 = 'Project Parameters'!$B$13, 'Project Parameters'!F$13 * 'Project Parameters'!F$15 * 'Project Tracking'!$E19,error))))))</f>
        <v>8050</v>
      </c>
      <c r="G19" s="104">
        <f xml:space="preserve"> IF( 'Project Planning'!$C19 = 'Project Parameters'!$B$8, 'Project Parameters'!G$8 * 'Project Parameters'!G$15 * 'Project Tracking'!$E19, IF('Project Planning'!$C19 = 'Project Parameters'!$B$9, 'Project Parameters'!G$9 * 'Project Parameters'!G$15 * 'Project Tracking'!$E19, IF('Project Planning'!$C19 = 'Project Parameters'!$B$10, 'Project Parameters'!G$10 * 'Project Parameters'!G$15 * 'Project Tracking'!$E19, IF('Project Planning'!$C19 = 'Project Parameters'!$B$11, 'Project Parameters'!G$11 * 'Project Parameters'!G$15 * 'Project Tracking'!$E19, IF('Project Planning'!$C19 = 'Project Parameters'!$B$12, 'Project Parameters'!G$12 * 'Project Parameters'!G$15 * 'Project Tracking'!$E19, IF('Project Planning'!$C19 = 'Project Parameters'!$B$13, 'Project Parameters'!G$13 * 'Project Parameters'!G$15 * 'Project Tracking'!$E19,error))))))</f>
        <v>10350</v>
      </c>
      <c r="H19" s="104">
        <f xml:space="preserve"> IF( 'Project Planning'!$C19 = 'Project Parameters'!$B$8, 'Project Parameters'!H$8 * 'Project Parameters'!H$15 * 'Project Tracking'!$E19, IF('Project Planning'!$C19 = 'Project Parameters'!$B$9, 'Project Parameters'!H$9 * 'Project Parameters'!H$15 * 'Project Tracking'!$E19, IF('Project Planning'!$C19 = 'Project Parameters'!$B$10, 'Project Parameters'!H$10 * 'Project Parameters'!H$15 * 'Project Tracking'!$E19, IF('Project Planning'!$C19 = 'Project Parameters'!$B$11, 'Project Parameters'!H$11 * 'Project Parameters'!H$15 * 'Project Tracking'!$E19, IF('Project Planning'!$C19 = 'Project Parameters'!$B$12, 'Project Parameters'!H$12 * 'Project Parameters'!H$15 * 'Project Tracking'!$E19, IF('Project Planning'!$C19 = 'Project Parameters'!$B$13, 'Project Parameters'!H$13 * 'Project Parameters'!H$15 * 'Project Tracking'!$E19,error))))))</f>
        <v>1150</v>
      </c>
      <c r="I19" s="92">
        <f t="shared" si="0"/>
        <v>40250</v>
      </c>
    </row>
    <row r="20" spans="2:9">
      <c r="B20" s="75" t="str">
        <f>'Project Planning'!B20</f>
        <v>Fourth Coffee</v>
      </c>
      <c r="C20" s="81">
        <f xml:space="preserve"> IF( 'Project Planning'!$C20 = 'Project Parameters'!$B$8, 'Project Parameters'!C$8 * 'Project Parameters'!C$15 * 'Project Tracking'!$E20, IF('Project Planning'!$C20 = 'Project Parameters'!$B$9, 'Project Parameters'!C$9 * 'Project Parameters'!C$15 * 'Project Tracking'!$E20, IF('Project Planning'!$C20 = 'Project Parameters'!$B$10, 'Project Parameters'!C$10 * 'Project Parameters'!C$15 * 'Project Tracking'!$E20, IF('Project Planning'!$C20 = 'Project Parameters'!$B$11, 'Project Parameters'!C$11 * 'Project Parameters'!C$15 * 'Project Tracking'!$E20, IF('Project Planning'!$C20 = 'Project Parameters'!$B$12, 'Project Parameters'!C$12 * 'Project Parameters'!C$15 * 'Project Tracking'!$E20, IF('Project Planning'!$C20 = 'Project Parameters'!$B$13, 'Project Parameters'!C$13 * 'Project Parameters'!C$15 * 'Project Tracking'!$E20,error))))))</f>
        <v>5625</v>
      </c>
      <c r="D20" s="82">
        <f xml:space="preserve"> IF( 'Project Planning'!$C20 = 'Project Parameters'!$B$8, 'Project Parameters'!D$8 * 'Project Parameters'!D$15 * 'Project Tracking'!$E20, IF('Project Planning'!$C20 = 'Project Parameters'!$B$9, 'Project Parameters'!D$9 * 'Project Parameters'!D$15 * 'Project Tracking'!$E20, IF('Project Planning'!$C20 = 'Project Parameters'!$B$10, 'Project Parameters'!D$10 * 'Project Parameters'!D$15 * 'Project Tracking'!$E20, IF('Project Planning'!$C20 = 'Project Parameters'!$B$11, 'Project Parameters'!D$11 * 'Project Parameters'!D$15 * 'Project Tracking'!$E20, IF('Project Planning'!$C20 = 'Project Parameters'!$B$12, 'Project Parameters'!D$12 * 'Project Parameters'!D$15 * 'Project Tracking'!$E20, IF('Project Planning'!$C20 = 'Project Parameters'!$B$13, 'Project Parameters'!D$13 * 'Project Parameters'!D$15 * 'Project Tracking'!$E20,error))))))</f>
        <v>10125</v>
      </c>
      <c r="E20" s="93">
        <f xml:space="preserve"> IF( 'Project Planning'!$C20 = 'Project Parameters'!$B$8, 'Project Parameters'!E$8 * 'Project Parameters'!E$15 * 'Project Tracking'!$E20, IF('Project Planning'!$C20 = 'Project Parameters'!$B$9, 'Project Parameters'!E$9 * 'Project Parameters'!E$15 * 'Project Tracking'!$E20, IF('Project Planning'!$C20 = 'Project Parameters'!$B$10, 'Project Parameters'!E$10 * 'Project Parameters'!E$15 * 'Project Tracking'!$E20, IF('Project Planning'!$C20 = 'Project Parameters'!$B$11, 'Project Parameters'!E$11 * 'Project Parameters'!E$15 * 'Project Tracking'!$E20, IF('Project Planning'!$C20 = 'Project Parameters'!$B$12, 'Project Parameters'!E$12 * 'Project Parameters'!E$15 * 'Project Tracking'!$E20, IF('Project Planning'!$C20 = 'Project Parameters'!$B$13, 'Project Parameters'!E$13 * 'Project Parameters'!E$15 * 'Project Tracking'!$E20,error))))))</f>
        <v>9000</v>
      </c>
      <c r="F20" s="104">
        <f xml:space="preserve"> IF( 'Project Planning'!$C20 = 'Project Parameters'!$B$8, 'Project Parameters'!F$8 * 'Project Parameters'!F$15 * 'Project Tracking'!$E20, IF('Project Planning'!$C20 = 'Project Parameters'!$B$9, 'Project Parameters'!F$9 * 'Project Parameters'!F$15 * 'Project Tracking'!$E20, IF('Project Planning'!$C20 = 'Project Parameters'!$B$10, 'Project Parameters'!F$10 * 'Project Parameters'!F$15 * 'Project Tracking'!$E20, IF('Project Planning'!$C20 = 'Project Parameters'!$B$11, 'Project Parameters'!F$11 * 'Project Parameters'!F$15 * 'Project Tracking'!$E20, IF('Project Planning'!$C20 = 'Project Parameters'!$B$12, 'Project Parameters'!F$12 * 'Project Parameters'!F$15 * 'Project Tracking'!$E20, IF('Project Planning'!$C20 = 'Project Parameters'!$B$13, 'Project Parameters'!F$13 * 'Project Parameters'!F$15 * 'Project Tracking'!$E20,error))))))</f>
        <v>7875</v>
      </c>
      <c r="G20" s="104">
        <f xml:space="preserve"> IF( 'Project Planning'!$C20 = 'Project Parameters'!$B$8, 'Project Parameters'!G$8 * 'Project Parameters'!G$15 * 'Project Tracking'!$E20, IF('Project Planning'!$C20 = 'Project Parameters'!$B$9, 'Project Parameters'!G$9 * 'Project Parameters'!G$15 * 'Project Tracking'!$E20, IF('Project Planning'!$C20 = 'Project Parameters'!$B$10, 'Project Parameters'!G$10 * 'Project Parameters'!G$15 * 'Project Tracking'!$E20, IF('Project Planning'!$C20 = 'Project Parameters'!$B$11, 'Project Parameters'!G$11 * 'Project Parameters'!G$15 * 'Project Tracking'!$E20, IF('Project Planning'!$C20 = 'Project Parameters'!$B$12, 'Project Parameters'!G$12 * 'Project Parameters'!G$15 * 'Project Tracking'!$E20, IF('Project Planning'!$C20 = 'Project Parameters'!$B$13, 'Project Parameters'!G$13 * 'Project Parameters'!G$15 * 'Project Tracking'!$E20,error))))))</f>
        <v>6750</v>
      </c>
      <c r="H20" s="104">
        <f xml:space="preserve"> IF( 'Project Planning'!$C20 = 'Project Parameters'!$B$8, 'Project Parameters'!H$8 * 'Project Parameters'!H$15 * 'Project Tracking'!$E20, IF('Project Planning'!$C20 = 'Project Parameters'!$B$9, 'Project Parameters'!H$9 * 'Project Parameters'!H$15 * 'Project Tracking'!$E20, IF('Project Planning'!$C20 = 'Project Parameters'!$B$10, 'Project Parameters'!H$10 * 'Project Parameters'!H$15 * 'Project Tracking'!$E20, IF('Project Planning'!$C20 = 'Project Parameters'!$B$11, 'Project Parameters'!H$11 * 'Project Parameters'!H$15 * 'Project Tracking'!$E20, IF('Project Planning'!$C20 = 'Project Parameters'!$B$12, 'Project Parameters'!H$12 * 'Project Parameters'!H$15 * 'Project Tracking'!$E20, IF('Project Planning'!$C20 = 'Project Parameters'!$B$13, 'Project Parameters'!H$13 * 'Project Parameters'!H$15 * 'Project Tracking'!$E20,error))))))</f>
        <v>1125</v>
      </c>
      <c r="I20" s="92">
        <f t="shared" si="0"/>
        <v>40500</v>
      </c>
    </row>
    <row r="21" spans="2:9">
      <c r="B21" s="75" t="str">
        <f>'Project Planning'!B21</f>
        <v>Graphic Design Institute</v>
      </c>
      <c r="C21" s="81">
        <f xml:space="preserve"> IF( 'Project Planning'!$C21 = 'Project Parameters'!$B$8, 'Project Parameters'!C$8 * 'Project Parameters'!C$15 * 'Project Tracking'!$E21, IF('Project Planning'!$C21 = 'Project Parameters'!$B$9, 'Project Parameters'!C$9 * 'Project Parameters'!C$15 * 'Project Tracking'!$E21, IF('Project Planning'!$C21 = 'Project Parameters'!$B$10, 'Project Parameters'!C$10 * 'Project Parameters'!C$15 * 'Project Tracking'!$E21, IF('Project Planning'!$C21 = 'Project Parameters'!$B$11, 'Project Parameters'!C$11 * 'Project Parameters'!C$15 * 'Project Tracking'!$E21, IF('Project Planning'!$C21 = 'Project Parameters'!$B$12, 'Project Parameters'!C$12 * 'Project Parameters'!C$15 * 'Project Tracking'!$E21, IF('Project Planning'!$C21 = 'Project Parameters'!$B$13, 'Project Parameters'!C$13 * 'Project Parameters'!C$15 * 'Project Tracking'!$E21,error))))))</f>
        <v>7625</v>
      </c>
      <c r="D21" s="82">
        <f xml:space="preserve"> IF( 'Project Planning'!$C21 = 'Project Parameters'!$B$8, 'Project Parameters'!D$8 * 'Project Parameters'!D$15 * 'Project Tracking'!$E21, IF('Project Planning'!$C21 = 'Project Parameters'!$B$9, 'Project Parameters'!D$9 * 'Project Parameters'!D$15 * 'Project Tracking'!$E21, IF('Project Planning'!$C21 = 'Project Parameters'!$B$10, 'Project Parameters'!D$10 * 'Project Parameters'!D$15 * 'Project Tracking'!$E21, IF('Project Planning'!$C21 = 'Project Parameters'!$B$11, 'Project Parameters'!D$11 * 'Project Parameters'!D$15 * 'Project Tracking'!$E21, IF('Project Planning'!$C21 = 'Project Parameters'!$B$12, 'Project Parameters'!D$12 * 'Project Parameters'!D$15 * 'Project Tracking'!$E21, IF('Project Planning'!$C21 = 'Project Parameters'!$B$13, 'Project Parameters'!D$13 * 'Project Parameters'!D$15 * 'Project Tracking'!$E21,error))))))</f>
        <v>13725</v>
      </c>
      <c r="E21" s="82">
        <f xml:space="preserve"> IF( 'Project Planning'!$C21 = 'Project Parameters'!$B$8, 'Project Parameters'!E$8 * 'Project Parameters'!E$15 * 'Project Tracking'!$E21, IF('Project Planning'!$C21 = 'Project Parameters'!$B$9, 'Project Parameters'!E$9 * 'Project Parameters'!E$15 * 'Project Tracking'!$E21, IF('Project Planning'!$C21 = 'Project Parameters'!$B$10, 'Project Parameters'!E$10 * 'Project Parameters'!E$15 * 'Project Tracking'!$E21, IF('Project Planning'!$C21 = 'Project Parameters'!$B$11, 'Project Parameters'!E$11 * 'Project Parameters'!E$15 * 'Project Tracking'!$E21, IF('Project Planning'!$C21 = 'Project Parameters'!$B$12, 'Project Parameters'!E$12 * 'Project Parameters'!E$15 * 'Project Tracking'!$E21, IF('Project Planning'!$C21 = 'Project Parameters'!$B$13, 'Project Parameters'!E$13 * 'Project Parameters'!E$15 * 'Project Tracking'!$E21,error))))))</f>
        <v>12200</v>
      </c>
      <c r="F21" s="104">
        <f xml:space="preserve"> IF( 'Project Planning'!$C21 = 'Project Parameters'!$B$8, 'Project Parameters'!F$8 * 'Project Parameters'!F$15 * 'Project Tracking'!$E21, IF('Project Planning'!$C21 = 'Project Parameters'!$B$9, 'Project Parameters'!F$9 * 'Project Parameters'!F$15 * 'Project Tracking'!$E21, IF('Project Planning'!$C21 = 'Project Parameters'!$B$10, 'Project Parameters'!F$10 * 'Project Parameters'!F$15 * 'Project Tracking'!$E21, IF('Project Planning'!$C21 = 'Project Parameters'!$B$11, 'Project Parameters'!F$11 * 'Project Parameters'!F$15 * 'Project Tracking'!$E21, IF('Project Planning'!$C21 = 'Project Parameters'!$B$12, 'Project Parameters'!F$12 * 'Project Parameters'!F$15 * 'Project Tracking'!$E21, IF('Project Planning'!$C21 = 'Project Parameters'!$B$13, 'Project Parameters'!F$13 * 'Project Parameters'!F$15 * 'Project Tracking'!$E21,error))))))</f>
        <v>10675</v>
      </c>
      <c r="G21" s="104">
        <f xml:space="preserve"> IF( 'Project Planning'!$C21 = 'Project Parameters'!$B$8, 'Project Parameters'!G$8 * 'Project Parameters'!G$15 * 'Project Tracking'!$E21, IF('Project Planning'!$C21 = 'Project Parameters'!$B$9, 'Project Parameters'!G$9 * 'Project Parameters'!G$15 * 'Project Tracking'!$E21, IF('Project Planning'!$C21 = 'Project Parameters'!$B$10, 'Project Parameters'!G$10 * 'Project Parameters'!G$15 * 'Project Tracking'!$E21, IF('Project Planning'!$C21 = 'Project Parameters'!$B$11, 'Project Parameters'!G$11 * 'Project Parameters'!G$15 * 'Project Tracking'!$E21, IF('Project Planning'!$C21 = 'Project Parameters'!$B$12, 'Project Parameters'!G$12 * 'Project Parameters'!G$15 * 'Project Tracking'!$E21, IF('Project Planning'!$C21 = 'Project Parameters'!$B$13, 'Project Parameters'!G$13 * 'Project Parameters'!G$15 * 'Project Tracking'!$E21,error))))))</f>
        <v>9150</v>
      </c>
      <c r="H21" s="104">
        <f xml:space="preserve"> IF( 'Project Planning'!$C21 = 'Project Parameters'!$B$8, 'Project Parameters'!H$8 * 'Project Parameters'!H$15 * 'Project Tracking'!$E21, IF('Project Planning'!$C21 = 'Project Parameters'!$B$9, 'Project Parameters'!H$9 * 'Project Parameters'!H$15 * 'Project Tracking'!$E21, IF('Project Planning'!$C21 = 'Project Parameters'!$B$10, 'Project Parameters'!H$10 * 'Project Parameters'!H$15 * 'Project Tracking'!$E21, IF('Project Planning'!$C21 = 'Project Parameters'!$B$11, 'Project Parameters'!H$11 * 'Project Parameters'!H$15 * 'Project Tracking'!$E21, IF('Project Planning'!$C21 = 'Project Parameters'!$B$12, 'Project Parameters'!H$12 * 'Project Parameters'!H$15 * 'Project Tracking'!$E21, IF('Project Planning'!$C21 = 'Project Parameters'!$B$13, 'Project Parameters'!H$13 * 'Project Parameters'!H$15 * 'Project Tracking'!$E21,error))))))</f>
        <v>1525</v>
      </c>
      <c r="I21" s="92">
        <f t="shared" si="0"/>
        <v>54900</v>
      </c>
    </row>
    <row r="22" spans="2:9">
      <c r="B22" s="75" t="str">
        <f>'Project Planning'!B22</f>
        <v>Humongous Insurance</v>
      </c>
      <c r="C22" s="81">
        <f xml:space="preserve"> IF( 'Project Planning'!$C22 = 'Project Parameters'!$B$8, 'Project Parameters'!C$8 * 'Project Parameters'!C$15 * 'Project Tracking'!$E22, IF('Project Planning'!$C22 = 'Project Parameters'!$B$9, 'Project Parameters'!C$9 * 'Project Parameters'!C$15 * 'Project Tracking'!$E22, IF('Project Planning'!$C22 = 'Project Parameters'!$B$10, 'Project Parameters'!C$10 * 'Project Parameters'!C$15 * 'Project Tracking'!$E22, IF('Project Planning'!$C22 = 'Project Parameters'!$B$11, 'Project Parameters'!C$11 * 'Project Parameters'!C$15 * 'Project Tracking'!$E22, IF('Project Planning'!$C22 = 'Project Parameters'!$B$12, 'Project Parameters'!C$12 * 'Project Parameters'!C$15 * 'Project Tracking'!$E22, IF('Project Planning'!$C22 = 'Project Parameters'!$B$13, 'Project Parameters'!C$13 * 'Project Parameters'!C$15 * 'Project Tracking'!$E22,error))))))</f>
        <v>14125</v>
      </c>
      <c r="D22" s="82">
        <f xml:space="preserve"> IF( 'Project Planning'!$C22 = 'Project Parameters'!$B$8, 'Project Parameters'!D$8 * 'Project Parameters'!D$15 * 'Project Tracking'!$E22, IF('Project Planning'!$C22 = 'Project Parameters'!$B$9, 'Project Parameters'!D$9 * 'Project Parameters'!D$15 * 'Project Tracking'!$E22, IF('Project Planning'!$C22 = 'Project Parameters'!$B$10, 'Project Parameters'!D$10 * 'Project Parameters'!D$15 * 'Project Tracking'!$E22, IF('Project Planning'!$C22 = 'Project Parameters'!$B$11, 'Project Parameters'!D$11 * 'Project Parameters'!D$15 * 'Project Tracking'!$E22, IF('Project Planning'!$C22 = 'Project Parameters'!$B$12, 'Project Parameters'!D$12 * 'Project Parameters'!D$15 * 'Project Tracking'!$E22, IF('Project Planning'!$C22 = 'Project Parameters'!$B$13, 'Project Parameters'!D$13 * 'Project Parameters'!D$15 * 'Project Tracking'!$E22,error))))))</f>
        <v>25425</v>
      </c>
      <c r="E22" s="82">
        <f xml:space="preserve"> IF( 'Project Planning'!$C22 = 'Project Parameters'!$B$8, 'Project Parameters'!E$8 * 'Project Parameters'!E$15 * 'Project Tracking'!$E22, IF('Project Planning'!$C22 = 'Project Parameters'!$B$9, 'Project Parameters'!E$9 * 'Project Parameters'!E$15 * 'Project Tracking'!$E22, IF('Project Planning'!$C22 = 'Project Parameters'!$B$10, 'Project Parameters'!E$10 * 'Project Parameters'!E$15 * 'Project Tracking'!$E22, IF('Project Planning'!$C22 = 'Project Parameters'!$B$11, 'Project Parameters'!E$11 * 'Project Parameters'!E$15 * 'Project Tracking'!$E22, IF('Project Planning'!$C22 = 'Project Parameters'!$B$12, 'Project Parameters'!E$12 * 'Project Parameters'!E$15 * 'Project Tracking'!$E22, IF('Project Planning'!$C22 = 'Project Parameters'!$B$13, 'Project Parameters'!E$13 * 'Project Parameters'!E$15 * 'Project Tracking'!$E22,error))))))</f>
        <v>11300</v>
      </c>
      <c r="F22" s="104">
        <f xml:space="preserve"> IF( 'Project Planning'!$C22 = 'Project Parameters'!$B$8, 'Project Parameters'!F$8 * 'Project Parameters'!F$15 * 'Project Tracking'!$E22, IF('Project Planning'!$C22 = 'Project Parameters'!$B$9, 'Project Parameters'!F$9 * 'Project Parameters'!F$15 * 'Project Tracking'!$E22, IF('Project Planning'!$C22 = 'Project Parameters'!$B$10, 'Project Parameters'!F$10 * 'Project Parameters'!F$15 * 'Project Tracking'!$E22, IF('Project Planning'!$C22 = 'Project Parameters'!$B$11, 'Project Parameters'!F$11 * 'Project Parameters'!F$15 * 'Project Tracking'!$E22, IF('Project Planning'!$C22 = 'Project Parameters'!$B$12, 'Project Parameters'!F$12 * 'Project Parameters'!F$15 * 'Project Tracking'!$E22, IF('Project Planning'!$C22 = 'Project Parameters'!$B$13, 'Project Parameters'!F$13 * 'Project Parameters'!F$15 * 'Project Tracking'!$E22,error))))))</f>
        <v>19775</v>
      </c>
      <c r="G22" s="104">
        <f xml:space="preserve"> IF( 'Project Planning'!$C22 = 'Project Parameters'!$B$8, 'Project Parameters'!G$8 * 'Project Parameters'!G$15 * 'Project Tracking'!$E22, IF('Project Planning'!$C22 = 'Project Parameters'!$B$9, 'Project Parameters'!G$9 * 'Project Parameters'!G$15 * 'Project Tracking'!$E22, IF('Project Planning'!$C22 = 'Project Parameters'!$B$10, 'Project Parameters'!G$10 * 'Project Parameters'!G$15 * 'Project Tracking'!$E22, IF('Project Planning'!$C22 = 'Project Parameters'!$B$11, 'Project Parameters'!G$11 * 'Project Parameters'!G$15 * 'Project Tracking'!$E22, IF('Project Planning'!$C22 = 'Project Parameters'!$B$12, 'Project Parameters'!G$12 * 'Project Parameters'!G$15 * 'Project Tracking'!$E22, IF('Project Planning'!$C22 = 'Project Parameters'!$B$13, 'Project Parameters'!G$13 * 'Project Parameters'!G$15 * 'Project Tracking'!$E22,error))))))</f>
        <v>25425</v>
      </c>
      <c r="H22" s="104">
        <f xml:space="preserve"> IF( 'Project Planning'!$C22 = 'Project Parameters'!$B$8, 'Project Parameters'!H$8 * 'Project Parameters'!H$15 * 'Project Tracking'!$E22, IF('Project Planning'!$C22 = 'Project Parameters'!$B$9, 'Project Parameters'!H$9 * 'Project Parameters'!H$15 * 'Project Tracking'!$E22, IF('Project Planning'!$C22 = 'Project Parameters'!$B$10, 'Project Parameters'!H$10 * 'Project Parameters'!H$15 * 'Project Tracking'!$E22, IF('Project Planning'!$C22 = 'Project Parameters'!$B$11, 'Project Parameters'!H$11 * 'Project Parameters'!H$15 * 'Project Tracking'!$E22, IF('Project Planning'!$C22 = 'Project Parameters'!$B$12, 'Project Parameters'!H$12 * 'Project Parameters'!H$15 * 'Project Tracking'!$E22, IF('Project Planning'!$C22 = 'Project Parameters'!$B$13, 'Project Parameters'!H$13 * 'Project Parameters'!H$15 * 'Project Tracking'!$E22,error))))))</f>
        <v>2825</v>
      </c>
      <c r="I22" s="92">
        <f t="shared" si="0"/>
        <v>98875</v>
      </c>
    </row>
    <row r="23" spans="2:9">
      <c r="B23" s="75" t="str">
        <f>'Project Planning'!B23</f>
        <v>Litware, Inc.</v>
      </c>
      <c r="C23" s="81">
        <f xml:space="preserve"> IF( 'Project Planning'!$C23 = 'Project Parameters'!$B$8, 'Project Parameters'!C$8 * 'Project Parameters'!C$15 * 'Project Tracking'!$E23, IF('Project Planning'!$C23 = 'Project Parameters'!$B$9, 'Project Parameters'!C$9 * 'Project Parameters'!C$15 * 'Project Tracking'!$E23, IF('Project Planning'!$C23 = 'Project Parameters'!$B$10, 'Project Parameters'!C$10 * 'Project Parameters'!C$15 * 'Project Tracking'!$E23, IF('Project Planning'!$C23 = 'Project Parameters'!$B$11, 'Project Parameters'!C$11 * 'Project Parameters'!C$15 * 'Project Tracking'!$E23, IF('Project Planning'!$C23 = 'Project Parameters'!$B$12, 'Project Parameters'!C$12 * 'Project Parameters'!C$15 * 'Project Tracking'!$E23, IF('Project Planning'!$C23 = 'Project Parameters'!$B$13, 'Project Parameters'!C$13 * 'Project Parameters'!C$15 * 'Project Tracking'!$E23,error))))))</f>
        <v>8750</v>
      </c>
      <c r="D23" s="82">
        <f xml:space="preserve"> IF( 'Project Planning'!$C23 = 'Project Parameters'!$B$8, 'Project Parameters'!D$8 * 'Project Parameters'!D$15 * 'Project Tracking'!$E23, IF('Project Planning'!$C23 = 'Project Parameters'!$B$9, 'Project Parameters'!D$9 * 'Project Parameters'!D$15 * 'Project Tracking'!$E23, IF('Project Planning'!$C23 = 'Project Parameters'!$B$10, 'Project Parameters'!D$10 * 'Project Parameters'!D$15 * 'Project Tracking'!$E23, IF('Project Planning'!$C23 = 'Project Parameters'!$B$11, 'Project Parameters'!D$11 * 'Project Parameters'!D$15 * 'Project Tracking'!$E23, IF('Project Planning'!$C23 = 'Project Parameters'!$B$12, 'Project Parameters'!D$12 * 'Project Parameters'!D$15 * 'Project Tracking'!$E23, IF('Project Planning'!$C23 = 'Project Parameters'!$B$13, 'Project Parameters'!D$13 * 'Project Parameters'!D$15 * 'Project Tracking'!$E23,error))))))</f>
        <v>7875</v>
      </c>
      <c r="E23" s="82">
        <f xml:space="preserve"> IF( 'Project Planning'!$C23 = 'Project Parameters'!$B$8, 'Project Parameters'!E$8 * 'Project Parameters'!E$15 * 'Project Tracking'!$E23, IF('Project Planning'!$C23 = 'Project Parameters'!$B$9, 'Project Parameters'!E$9 * 'Project Parameters'!E$15 * 'Project Tracking'!$E23, IF('Project Planning'!$C23 = 'Project Parameters'!$B$10, 'Project Parameters'!E$10 * 'Project Parameters'!E$15 * 'Project Tracking'!$E23, IF('Project Planning'!$C23 = 'Project Parameters'!$B$11, 'Project Parameters'!E$11 * 'Project Parameters'!E$15 * 'Project Tracking'!$E23, IF('Project Planning'!$C23 = 'Project Parameters'!$B$12, 'Project Parameters'!E$12 * 'Project Parameters'!E$15 * 'Project Tracking'!$E23, IF('Project Planning'!$C23 = 'Project Parameters'!$B$13, 'Project Parameters'!E$13 * 'Project Parameters'!E$15 * 'Project Tracking'!$E23,error))))))</f>
        <v>35000</v>
      </c>
      <c r="F23" s="104">
        <f xml:space="preserve"> IF( 'Project Planning'!$C23 = 'Project Parameters'!$B$8, 'Project Parameters'!F$8 * 'Project Parameters'!F$15 * 'Project Tracking'!$E23, IF('Project Planning'!$C23 = 'Project Parameters'!$B$9, 'Project Parameters'!F$9 * 'Project Parameters'!F$15 * 'Project Tracking'!$E23, IF('Project Planning'!$C23 = 'Project Parameters'!$B$10, 'Project Parameters'!F$10 * 'Project Parameters'!F$15 * 'Project Tracking'!$E23, IF('Project Planning'!$C23 = 'Project Parameters'!$B$11, 'Project Parameters'!F$11 * 'Project Parameters'!F$15 * 'Project Tracking'!$E23, IF('Project Planning'!$C23 = 'Project Parameters'!$B$12, 'Project Parameters'!F$12 * 'Project Parameters'!F$15 * 'Project Tracking'!$E23, IF('Project Planning'!$C23 = 'Project Parameters'!$B$13, 'Project Parameters'!F$13 * 'Project Parameters'!F$15 * 'Project Tracking'!$E23,error))))))</f>
        <v>0</v>
      </c>
      <c r="G23" s="104">
        <f xml:space="preserve"> IF( 'Project Planning'!$C23 = 'Project Parameters'!$B$8, 'Project Parameters'!G$8 * 'Project Parameters'!G$15 * 'Project Tracking'!$E23, IF('Project Planning'!$C23 = 'Project Parameters'!$B$9, 'Project Parameters'!G$9 * 'Project Parameters'!G$15 * 'Project Tracking'!$E23, IF('Project Planning'!$C23 = 'Project Parameters'!$B$10, 'Project Parameters'!G$10 * 'Project Parameters'!G$15 * 'Project Tracking'!$E23, IF('Project Planning'!$C23 = 'Project Parameters'!$B$11, 'Project Parameters'!G$11 * 'Project Parameters'!G$15 * 'Project Tracking'!$E23, IF('Project Planning'!$C23 = 'Project Parameters'!$B$12, 'Project Parameters'!G$12 * 'Project Parameters'!G$15 * 'Project Tracking'!$E23, IF('Project Planning'!$C23 = 'Project Parameters'!$B$13, 'Project Parameters'!G$13 * 'Project Parameters'!G$15 * 'Project Tracking'!$E23,error))))))</f>
        <v>10500</v>
      </c>
      <c r="H23" s="104">
        <f xml:space="preserve"> IF( 'Project Planning'!$C23 = 'Project Parameters'!$B$8, 'Project Parameters'!H$8 * 'Project Parameters'!H$15 * 'Project Tracking'!$E23, IF('Project Planning'!$C23 = 'Project Parameters'!$B$9, 'Project Parameters'!H$9 * 'Project Parameters'!H$15 * 'Project Tracking'!$E23, IF('Project Planning'!$C23 = 'Project Parameters'!$B$10, 'Project Parameters'!H$10 * 'Project Parameters'!H$15 * 'Project Tracking'!$E23, IF('Project Planning'!$C23 = 'Project Parameters'!$B$11, 'Project Parameters'!H$11 * 'Project Parameters'!H$15 * 'Project Tracking'!$E23, IF('Project Planning'!$C23 = 'Project Parameters'!$B$12, 'Project Parameters'!H$12 * 'Project Parameters'!H$15 * 'Project Tracking'!$E23, IF('Project Planning'!$C23 = 'Project Parameters'!$B$13, 'Project Parameters'!H$13 * 'Project Parameters'!H$15 * 'Project Tracking'!$E23,error))))))</f>
        <v>1750</v>
      </c>
      <c r="I23" s="92">
        <f t="shared" si="0"/>
        <v>63875</v>
      </c>
    </row>
    <row r="24" spans="2:9">
      <c r="B24" s="75" t="str">
        <f>'Project Planning'!B24</f>
        <v>Lucerne Publishing</v>
      </c>
      <c r="C24" s="81">
        <f xml:space="preserve"> IF( 'Project Planning'!$C24 = 'Project Parameters'!$B$8, 'Project Parameters'!C$8 * 'Project Parameters'!C$15 * 'Project Tracking'!$E24, IF('Project Planning'!$C24 = 'Project Parameters'!$B$9, 'Project Parameters'!C$9 * 'Project Parameters'!C$15 * 'Project Tracking'!$E24, IF('Project Planning'!$C24 = 'Project Parameters'!$B$10, 'Project Parameters'!C$10 * 'Project Parameters'!C$15 * 'Project Tracking'!$E24, IF('Project Planning'!$C24 = 'Project Parameters'!$B$11, 'Project Parameters'!C$11 * 'Project Parameters'!C$15 * 'Project Tracking'!$E24, IF('Project Planning'!$C24 = 'Project Parameters'!$B$12, 'Project Parameters'!C$12 * 'Project Parameters'!C$15 * 'Project Tracking'!$E24, IF('Project Planning'!$C24 = 'Project Parameters'!$B$13, 'Project Parameters'!C$13 * 'Project Parameters'!C$15 * 'Project Tracking'!$E24,error))))))</f>
        <v>5125</v>
      </c>
      <c r="D24" s="82">
        <f xml:space="preserve"> IF( 'Project Planning'!$C24 = 'Project Parameters'!$B$8, 'Project Parameters'!D$8 * 'Project Parameters'!D$15 * 'Project Tracking'!$E24, IF('Project Planning'!$C24 = 'Project Parameters'!$B$9, 'Project Parameters'!D$9 * 'Project Parameters'!D$15 * 'Project Tracking'!$E24, IF('Project Planning'!$C24 = 'Project Parameters'!$B$10, 'Project Parameters'!D$10 * 'Project Parameters'!D$15 * 'Project Tracking'!$E24, IF('Project Planning'!$C24 = 'Project Parameters'!$B$11, 'Project Parameters'!D$11 * 'Project Parameters'!D$15 * 'Project Tracking'!$E24, IF('Project Planning'!$C24 = 'Project Parameters'!$B$12, 'Project Parameters'!D$12 * 'Project Parameters'!D$15 * 'Project Tracking'!$E24, IF('Project Planning'!$C24 = 'Project Parameters'!$B$13, 'Project Parameters'!D$13 * 'Project Parameters'!D$15 * 'Project Tracking'!$E24,error))))))</f>
        <v>9225</v>
      </c>
      <c r="E24" s="82">
        <f xml:space="preserve"> IF( 'Project Planning'!$C24 = 'Project Parameters'!$B$8, 'Project Parameters'!E$8 * 'Project Parameters'!E$15 * 'Project Tracking'!$E24, IF('Project Planning'!$C24 = 'Project Parameters'!$B$9, 'Project Parameters'!E$9 * 'Project Parameters'!E$15 * 'Project Tracking'!$E24, IF('Project Planning'!$C24 = 'Project Parameters'!$B$10, 'Project Parameters'!E$10 * 'Project Parameters'!E$15 * 'Project Tracking'!$E24, IF('Project Planning'!$C24 = 'Project Parameters'!$B$11, 'Project Parameters'!E$11 * 'Project Parameters'!E$15 * 'Project Tracking'!$E24, IF('Project Planning'!$C24 = 'Project Parameters'!$B$12, 'Project Parameters'!E$12 * 'Project Parameters'!E$15 * 'Project Tracking'!$E24, IF('Project Planning'!$C24 = 'Project Parameters'!$B$13, 'Project Parameters'!E$13 * 'Project Parameters'!E$15 * 'Project Tracking'!$E24,error))))))</f>
        <v>16400</v>
      </c>
      <c r="F24" s="104">
        <f xml:space="preserve"> IF( 'Project Planning'!$C24 = 'Project Parameters'!$B$8, 'Project Parameters'!F$8 * 'Project Parameters'!F$15 * 'Project Tracking'!$E24, IF('Project Planning'!$C24 = 'Project Parameters'!$B$9, 'Project Parameters'!F$9 * 'Project Parameters'!F$15 * 'Project Tracking'!$E24, IF('Project Planning'!$C24 = 'Project Parameters'!$B$10, 'Project Parameters'!F$10 * 'Project Parameters'!F$15 * 'Project Tracking'!$E24, IF('Project Planning'!$C24 = 'Project Parameters'!$B$11, 'Project Parameters'!F$11 * 'Project Parameters'!F$15 * 'Project Tracking'!$E24, IF('Project Planning'!$C24 = 'Project Parameters'!$B$12, 'Project Parameters'!F$12 * 'Project Parameters'!F$15 * 'Project Tracking'!$E24, IF('Project Planning'!$C24 = 'Project Parameters'!$B$13, 'Project Parameters'!F$13 * 'Project Parameters'!F$15 * 'Project Tracking'!$E24,error))))))</f>
        <v>3587.5</v>
      </c>
      <c r="G24" s="104">
        <f xml:space="preserve"> IF( 'Project Planning'!$C24 = 'Project Parameters'!$B$8, 'Project Parameters'!G$8 * 'Project Parameters'!G$15 * 'Project Tracking'!$E24, IF('Project Planning'!$C24 = 'Project Parameters'!$B$9, 'Project Parameters'!G$9 * 'Project Parameters'!G$15 * 'Project Tracking'!$E24, IF('Project Planning'!$C24 = 'Project Parameters'!$B$10, 'Project Parameters'!G$10 * 'Project Parameters'!G$15 * 'Project Tracking'!$E24, IF('Project Planning'!$C24 = 'Project Parameters'!$B$11, 'Project Parameters'!G$11 * 'Project Parameters'!G$15 * 'Project Tracking'!$E24, IF('Project Planning'!$C24 = 'Project Parameters'!$B$12, 'Project Parameters'!G$12 * 'Project Parameters'!G$15 * 'Project Tracking'!$E24, IF('Project Planning'!$C24 = 'Project Parameters'!$B$13, 'Project Parameters'!G$13 * 'Project Parameters'!G$15 * 'Project Tracking'!$E24,error))))))</f>
        <v>3075</v>
      </c>
      <c r="H24" s="104">
        <f xml:space="preserve"> IF( 'Project Planning'!$C24 = 'Project Parameters'!$B$8, 'Project Parameters'!H$8 * 'Project Parameters'!H$15 * 'Project Tracking'!$E24, IF('Project Planning'!$C24 = 'Project Parameters'!$B$9, 'Project Parameters'!H$9 * 'Project Parameters'!H$15 * 'Project Tracking'!$E24, IF('Project Planning'!$C24 = 'Project Parameters'!$B$10, 'Project Parameters'!H$10 * 'Project Parameters'!H$15 * 'Project Tracking'!$E24, IF('Project Planning'!$C24 = 'Project Parameters'!$B$11, 'Project Parameters'!H$11 * 'Project Parameters'!H$15 * 'Project Tracking'!$E24, IF('Project Planning'!$C24 = 'Project Parameters'!$B$12, 'Project Parameters'!H$12 * 'Project Parameters'!H$15 * 'Project Tracking'!$E24, IF('Project Planning'!$C24 = 'Project Parameters'!$B$13, 'Project Parameters'!H$13 * 'Project Parameters'!H$15 * 'Project Tracking'!$E24,error))))))</f>
        <v>1025</v>
      </c>
      <c r="I24" s="92">
        <f t="shared" si="0"/>
        <v>38437.5</v>
      </c>
    </row>
    <row r="25" spans="2:9">
      <c r="B25" s="75" t="str">
        <f>'Project Planning'!B25</f>
        <v>Margie's Travel</v>
      </c>
      <c r="C25" s="81">
        <f xml:space="preserve"> IF( 'Project Planning'!$C25 = 'Project Parameters'!$B$8, 'Project Parameters'!C$8 * 'Project Parameters'!C$15 * 'Project Tracking'!$E25, IF('Project Planning'!$C25 = 'Project Parameters'!$B$9, 'Project Parameters'!C$9 * 'Project Parameters'!C$15 * 'Project Tracking'!$E25, IF('Project Planning'!$C25 = 'Project Parameters'!$B$10, 'Project Parameters'!C$10 * 'Project Parameters'!C$15 * 'Project Tracking'!$E25, IF('Project Planning'!$C25 = 'Project Parameters'!$B$11, 'Project Parameters'!C$11 * 'Project Parameters'!C$15 * 'Project Tracking'!$E25, IF('Project Planning'!$C25 = 'Project Parameters'!$B$12, 'Project Parameters'!C$12 * 'Project Parameters'!C$15 * 'Project Tracking'!$E25, IF('Project Planning'!$C25 = 'Project Parameters'!$B$13, 'Project Parameters'!C$13 * 'Project Parameters'!C$15 * 'Project Tracking'!$E25,error))))))</f>
        <v>5750</v>
      </c>
      <c r="D25" s="82">
        <f xml:space="preserve"> IF( 'Project Planning'!$C25 = 'Project Parameters'!$B$8, 'Project Parameters'!D$8 * 'Project Parameters'!D$15 * 'Project Tracking'!$E25, IF('Project Planning'!$C25 = 'Project Parameters'!$B$9, 'Project Parameters'!D$9 * 'Project Parameters'!D$15 * 'Project Tracking'!$E25, IF('Project Planning'!$C25 = 'Project Parameters'!$B$10, 'Project Parameters'!D$10 * 'Project Parameters'!D$15 * 'Project Tracking'!$E25, IF('Project Planning'!$C25 = 'Project Parameters'!$B$11, 'Project Parameters'!D$11 * 'Project Parameters'!D$15 * 'Project Tracking'!$E25, IF('Project Planning'!$C25 = 'Project Parameters'!$B$12, 'Project Parameters'!D$12 * 'Project Parameters'!D$15 * 'Project Tracking'!$E25, IF('Project Planning'!$C25 = 'Project Parameters'!$B$13, 'Project Parameters'!D$13 * 'Project Parameters'!D$15 * 'Project Tracking'!$E25,error))))))</f>
        <v>10350</v>
      </c>
      <c r="E25" s="82">
        <f xml:space="preserve"> IF( 'Project Planning'!$C25 = 'Project Parameters'!$B$8, 'Project Parameters'!E$8 * 'Project Parameters'!E$15 * 'Project Tracking'!$E25, IF('Project Planning'!$C25 = 'Project Parameters'!$B$9, 'Project Parameters'!E$9 * 'Project Parameters'!E$15 * 'Project Tracking'!$E25, IF('Project Planning'!$C25 = 'Project Parameters'!$B$10, 'Project Parameters'!E$10 * 'Project Parameters'!E$15 * 'Project Tracking'!$E25, IF('Project Planning'!$C25 = 'Project Parameters'!$B$11, 'Project Parameters'!E$11 * 'Project Parameters'!E$15 * 'Project Tracking'!$E25, IF('Project Planning'!$C25 = 'Project Parameters'!$B$12, 'Project Parameters'!E$12 * 'Project Parameters'!E$15 * 'Project Tracking'!$E25, IF('Project Planning'!$C25 = 'Project Parameters'!$B$13, 'Project Parameters'!E$13 * 'Project Parameters'!E$15 * 'Project Tracking'!$E25,error))))))</f>
        <v>4600</v>
      </c>
      <c r="F25" s="104">
        <f xml:space="preserve"> IF( 'Project Planning'!$C25 = 'Project Parameters'!$B$8, 'Project Parameters'!F$8 * 'Project Parameters'!F$15 * 'Project Tracking'!$E25, IF('Project Planning'!$C25 = 'Project Parameters'!$B$9, 'Project Parameters'!F$9 * 'Project Parameters'!F$15 * 'Project Tracking'!$E25, IF('Project Planning'!$C25 = 'Project Parameters'!$B$10, 'Project Parameters'!F$10 * 'Project Parameters'!F$15 * 'Project Tracking'!$E25, IF('Project Planning'!$C25 = 'Project Parameters'!$B$11, 'Project Parameters'!F$11 * 'Project Parameters'!F$15 * 'Project Tracking'!$E25, IF('Project Planning'!$C25 = 'Project Parameters'!$B$12, 'Project Parameters'!F$12 * 'Project Parameters'!F$15 * 'Project Tracking'!$E25, IF('Project Planning'!$C25 = 'Project Parameters'!$B$13, 'Project Parameters'!F$13 * 'Project Parameters'!F$15 * 'Project Tracking'!$E25,error))))))</f>
        <v>8050</v>
      </c>
      <c r="G25" s="104">
        <f xml:space="preserve"> IF( 'Project Planning'!$C25 = 'Project Parameters'!$B$8, 'Project Parameters'!G$8 * 'Project Parameters'!G$15 * 'Project Tracking'!$E25, IF('Project Planning'!$C25 = 'Project Parameters'!$B$9, 'Project Parameters'!G$9 * 'Project Parameters'!G$15 * 'Project Tracking'!$E25, IF('Project Planning'!$C25 = 'Project Parameters'!$B$10, 'Project Parameters'!G$10 * 'Project Parameters'!G$15 * 'Project Tracking'!$E25, IF('Project Planning'!$C25 = 'Project Parameters'!$B$11, 'Project Parameters'!G$11 * 'Project Parameters'!G$15 * 'Project Tracking'!$E25, IF('Project Planning'!$C25 = 'Project Parameters'!$B$12, 'Project Parameters'!G$12 * 'Project Parameters'!G$15 * 'Project Tracking'!$E25, IF('Project Planning'!$C25 = 'Project Parameters'!$B$13, 'Project Parameters'!G$13 * 'Project Parameters'!G$15 * 'Project Tracking'!$E25,error))))))</f>
        <v>10350</v>
      </c>
      <c r="H25" s="104">
        <f xml:space="preserve"> IF( 'Project Planning'!$C25 = 'Project Parameters'!$B$8, 'Project Parameters'!H$8 * 'Project Parameters'!H$15 * 'Project Tracking'!$E25, IF('Project Planning'!$C25 = 'Project Parameters'!$B$9, 'Project Parameters'!H$9 * 'Project Parameters'!H$15 * 'Project Tracking'!$E25, IF('Project Planning'!$C25 = 'Project Parameters'!$B$10, 'Project Parameters'!H$10 * 'Project Parameters'!H$15 * 'Project Tracking'!$E25, IF('Project Planning'!$C25 = 'Project Parameters'!$B$11, 'Project Parameters'!H$11 * 'Project Parameters'!H$15 * 'Project Tracking'!$E25, IF('Project Planning'!$C25 = 'Project Parameters'!$B$12, 'Project Parameters'!H$12 * 'Project Parameters'!H$15 * 'Project Tracking'!$E25, IF('Project Planning'!$C25 = 'Project Parameters'!$B$13, 'Project Parameters'!H$13 * 'Project Parameters'!H$15 * 'Project Tracking'!$E25,error))))))</f>
        <v>1150</v>
      </c>
      <c r="I25" s="94">
        <f t="shared" si="0"/>
        <v>40250</v>
      </c>
    </row>
    <row r="26" spans="2:9">
      <c r="B26" s="75" t="str">
        <f>'Project Planning'!B26</f>
        <v>Northwind Traders</v>
      </c>
      <c r="C26" s="81">
        <f xml:space="preserve"> IF( 'Project Planning'!$C26 = 'Project Parameters'!$B$8, 'Project Parameters'!C$8 * 'Project Parameters'!C$15 * 'Project Tracking'!$E26, IF('Project Planning'!$C26 = 'Project Parameters'!$B$9, 'Project Parameters'!C$9 * 'Project Parameters'!C$15 * 'Project Tracking'!$E26, IF('Project Planning'!$C26 = 'Project Parameters'!$B$10, 'Project Parameters'!C$10 * 'Project Parameters'!C$15 * 'Project Tracking'!$E26, IF('Project Planning'!$C26 = 'Project Parameters'!$B$11, 'Project Parameters'!C$11 * 'Project Parameters'!C$15 * 'Project Tracking'!$E26, IF('Project Planning'!$C26 = 'Project Parameters'!$B$12, 'Project Parameters'!C$12 * 'Project Parameters'!C$15 * 'Project Tracking'!$E26, IF('Project Planning'!$C26 = 'Project Parameters'!$B$13, 'Project Parameters'!C$13 * 'Project Parameters'!C$15 * 'Project Tracking'!$E26,error))))))</f>
        <v>14000</v>
      </c>
      <c r="D26" s="82">
        <f xml:space="preserve"> IF( 'Project Planning'!$C26 = 'Project Parameters'!$B$8, 'Project Parameters'!D$8 * 'Project Parameters'!D$15 * 'Project Tracking'!$E26, IF('Project Planning'!$C26 = 'Project Parameters'!$B$9, 'Project Parameters'!D$9 * 'Project Parameters'!D$15 * 'Project Tracking'!$E26, IF('Project Planning'!$C26 = 'Project Parameters'!$B$10, 'Project Parameters'!D$10 * 'Project Parameters'!D$15 * 'Project Tracking'!$E26, IF('Project Planning'!$C26 = 'Project Parameters'!$B$11, 'Project Parameters'!D$11 * 'Project Parameters'!D$15 * 'Project Tracking'!$E26, IF('Project Planning'!$C26 = 'Project Parameters'!$B$12, 'Project Parameters'!D$12 * 'Project Parameters'!D$15 * 'Project Tracking'!$E26, IF('Project Planning'!$C26 = 'Project Parameters'!$B$13, 'Project Parameters'!D$13 * 'Project Parameters'!D$15 * 'Project Tracking'!$E26,error))))))</f>
        <v>25200</v>
      </c>
      <c r="E26" s="82">
        <f xml:space="preserve"> IF( 'Project Planning'!$C26 = 'Project Parameters'!$B$8, 'Project Parameters'!E$8 * 'Project Parameters'!E$15 * 'Project Tracking'!$E26, IF('Project Planning'!$C26 = 'Project Parameters'!$B$9, 'Project Parameters'!E$9 * 'Project Parameters'!E$15 * 'Project Tracking'!$E26, IF('Project Planning'!$C26 = 'Project Parameters'!$B$10, 'Project Parameters'!E$10 * 'Project Parameters'!E$15 * 'Project Tracking'!$E26, IF('Project Planning'!$C26 = 'Project Parameters'!$B$11, 'Project Parameters'!E$11 * 'Project Parameters'!E$15 * 'Project Tracking'!$E26, IF('Project Planning'!$C26 = 'Project Parameters'!$B$12, 'Project Parameters'!E$12 * 'Project Parameters'!E$15 * 'Project Tracking'!$E26, IF('Project Planning'!$C26 = 'Project Parameters'!$B$13, 'Project Parameters'!E$13 * 'Project Parameters'!E$15 * 'Project Tracking'!$E26,error))))))</f>
        <v>11200</v>
      </c>
      <c r="F26" s="104">
        <f xml:space="preserve"> IF( 'Project Planning'!$C26 = 'Project Parameters'!$B$8, 'Project Parameters'!F$8 * 'Project Parameters'!F$15 * 'Project Tracking'!$E26, IF('Project Planning'!$C26 = 'Project Parameters'!$B$9, 'Project Parameters'!F$9 * 'Project Parameters'!F$15 * 'Project Tracking'!$E26, IF('Project Planning'!$C26 = 'Project Parameters'!$B$10, 'Project Parameters'!F$10 * 'Project Parameters'!F$15 * 'Project Tracking'!$E26, IF('Project Planning'!$C26 = 'Project Parameters'!$B$11, 'Project Parameters'!F$11 * 'Project Parameters'!F$15 * 'Project Tracking'!$E26, IF('Project Planning'!$C26 = 'Project Parameters'!$B$12, 'Project Parameters'!F$12 * 'Project Parameters'!F$15 * 'Project Tracking'!$E26, IF('Project Planning'!$C26 = 'Project Parameters'!$B$13, 'Project Parameters'!F$13 * 'Project Parameters'!F$15 * 'Project Tracking'!$E26,error))))))</f>
        <v>39200</v>
      </c>
      <c r="G26" s="104">
        <f xml:space="preserve"> IF( 'Project Planning'!$C26 = 'Project Parameters'!$B$8, 'Project Parameters'!G$8 * 'Project Parameters'!G$15 * 'Project Tracking'!$E26, IF('Project Planning'!$C26 = 'Project Parameters'!$B$9, 'Project Parameters'!G$9 * 'Project Parameters'!G$15 * 'Project Tracking'!$E26, IF('Project Planning'!$C26 = 'Project Parameters'!$B$10, 'Project Parameters'!G$10 * 'Project Parameters'!G$15 * 'Project Tracking'!$E26, IF('Project Planning'!$C26 = 'Project Parameters'!$B$11, 'Project Parameters'!G$11 * 'Project Parameters'!G$15 * 'Project Tracking'!$E26, IF('Project Planning'!$C26 = 'Project Parameters'!$B$12, 'Project Parameters'!G$12 * 'Project Parameters'!G$15 * 'Project Tracking'!$E26, IF('Project Planning'!$C26 = 'Project Parameters'!$B$13, 'Project Parameters'!G$13 * 'Project Parameters'!G$15 * 'Project Tracking'!$E26,error))))))</f>
        <v>8400</v>
      </c>
      <c r="H26" s="104">
        <f xml:space="preserve"> IF( 'Project Planning'!$C26 = 'Project Parameters'!$B$8, 'Project Parameters'!H$8 * 'Project Parameters'!H$15 * 'Project Tracking'!$E26, IF('Project Planning'!$C26 = 'Project Parameters'!$B$9, 'Project Parameters'!H$9 * 'Project Parameters'!H$15 * 'Project Tracking'!$E26, IF('Project Planning'!$C26 = 'Project Parameters'!$B$10, 'Project Parameters'!H$10 * 'Project Parameters'!H$15 * 'Project Tracking'!$E26, IF('Project Planning'!$C26 = 'Project Parameters'!$B$11, 'Project Parameters'!H$11 * 'Project Parameters'!H$15 * 'Project Tracking'!$E26, IF('Project Planning'!$C26 = 'Project Parameters'!$B$12, 'Project Parameters'!H$12 * 'Project Parameters'!H$15 * 'Project Tracking'!$E26, IF('Project Planning'!$C26 = 'Project Parameters'!$B$13, 'Project Parameters'!H$13 * 'Project Parameters'!H$15 * 'Project Tracking'!$E26,error))))))</f>
        <v>2800</v>
      </c>
      <c r="I26" s="92">
        <f t="shared" si="0"/>
        <v>100800</v>
      </c>
    </row>
    <row r="27" spans="2:9">
      <c r="B27" s="75" t="str">
        <f>'Project Planning'!B27</f>
        <v>Proseware, Inc.</v>
      </c>
      <c r="C27" s="81">
        <f xml:space="preserve"> IF( 'Project Planning'!$C27 = 'Project Parameters'!$B$8, 'Project Parameters'!C$8 * 'Project Parameters'!C$15 * 'Project Tracking'!$E27, IF('Project Planning'!$C27 = 'Project Parameters'!$B$9, 'Project Parameters'!C$9 * 'Project Parameters'!C$15 * 'Project Tracking'!$E27, IF('Project Planning'!$C27 = 'Project Parameters'!$B$10, 'Project Parameters'!C$10 * 'Project Parameters'!C$15 * 'Project Tracking'!$E27, IF('Project Planning'!$C27 = 'Project Parameters'!$B$11, 'Project Parameters'!C$11 * 'Project Parameters'!C$15 * 'Project Tracking'!$E27, IF('Project Planning'!$C27 = 'Project Parameters'!$B$12, 'Project Parameters'!C$12 * 'Project Parameters'!C$15 * 'Project Tracking'!$E27, IF('Project Planning'!$C27 = 'Project Parameters'!$B$13, 'Project Parameters'!C$13 * 'Project Parameters'!C$15 * 'Project Tracking'!$E27,error))))))</f>
        <v>13500</v>
      </c>
      <c r="D27" s="82">
        <f xml:space="preserve"> IF( 'Project Planning'!$C27 = 'Project Parameters'!$B$8, 'Project Parameters'!D$8 * 'Project Parameters'!D$15 * 'Project Tracking'!$E27, IF('Project Planning'!$C27 = 'Project Parameters'!$B$9, 'Project Parameters'!D$9 * 'Project Parameters'!D$15 * 'Project Tracking'!$E27, IF('Project Planning'!$C27 = 'Project Parameters'!$B$10, 'Project Parameters'!D$10 * 'Project Parameters'!D$15 * 'Project Tracking'!$E27, IF('Project Planning'!$C27 = 'Project Parameters'!$B$11, 'Project Parameters'!D$11 * 'Project Parameters'!D$15 * 'Project Tracking'!$E27, IF('Project Planning'!$C27 = 'Project Parameters'!$B$12, 'Project Parameters'!D$12 * 'Project Parameters'!D$15 * 'Project Tracking'!$E27, IF('Project Planning'!$C27 = 'Project Parameters'!$B$13, 'Project Parameters'!D$13 * 'Project Parameters'!D$15 * 'Project Tracking'!$E27,error))))))</f>
        <v>24300</v>
      </c>
      <c r="E27" s="82">
        <f xml:space="preserve"> IF( 'Project Planning'!$C27 = 'Project Parameters'!$B$8, 'Project Parameters'!E$8 * 'Project Parameters'!E$15 * 'Project Tracking'!$E27, IF('Project Planning'!$C27 = 'Project Parameters'!$B$9, 'Project Parameters'!E$9 * 'Project Parameters'!E$15 * 'Project Tracking'!$E27, IF('Project Planning'!$C27 = 'Project Parameters'!$B$10, 'Project Parameters'!E$10 * 'Project Parameters'!E$15 * 'Project Tracking'!$E27, IF('Project Planning'!$C27 = 'Project Parameters'!$B$11, 'Project Parameters'!E$11 * 'Project Parameters'!E$15 * 'Project Tracking'!$E27, IF('Project Planning'!$C27 = 'Project Parameters'!$B$12, 'Project Parameters'!E$12 * 'Project Parameters'!E$15 * 'Project Tracking'!$E27, IF('Project Planning'!$C27 = 'Project Parameters'!$B$13, 'Project Parameters'!E$13 * 'Project Parameters'!E$15 * 'Project Tracking'!$E27,error))))))</f>
        <v>21600</v>
      </c>
      <c r="F27" s="104">
        <f xml:space="preserve"> IF( 'Project Planning'!$C27 = 'Project Parameters'!$B$8, 'Project Parameters'!F$8 * 'Project Parameters'!F$15 * 'Project Tracking'!$E27, IF('Project Planning'!$C27 = 'Project Parameters'!$B$9, 'Project Parameters'!F$9 * 'Project Parameters'!F$15 * 'Project Tracking'!$E27, IF('Project Planning'!$C27 = 'Project Parameters'!$B$10, 'Project Parameters'!F$10 * 'Project Parameters'!F$15 * 'Project Tracking'!$E27, IF('Project Planning'!$C27 = 'Project Parameters'!$B$11, 'Project Parameters'!F$11 * 'Project Parameters'!F$15 * 'Project Tracking'!$E27, IF('Project Planning'!$C27 = 'Project Parameters'!$B$12, 'Project Parameters'!F$12 * 'Project Parameters'!F$15 * 'Project Tracking'!$E27, IF('Project Planning'!$C27 = 'Project Parameters'!$B$13, 'Project Parameters'!F$13 * 'Project Parameters'!F$15 * 'Project Tracking'!$E27,error))))))</f>
        <v>18900</v>
      </c>
      <c r="G27" s="104">
        <f xml:space="preserve"> IF( 'Project Planning'!$C27 = 'Project Parameters'!$B$8, 'Project Parameters'!G$8 * 'Project Parameters'!G$15 * 'Project Tracking'!$E27, IF('Project Planning'!$C27 = 'Project Parameters'!$B$9, 'Project Parameters'!G$9 * 'Project Parameters'!G$15 * 'Project Tracking'!$E27, IF('Project Planning'!$C27 = 'Project Parameters'!$B$10, 'Project Parameters'!G$10 * 'Project Parameters'!G$15 * 'Project Tracking'!$E27, IF('Project Planning'!$C27 = 'Project Parameters'!$B$11, 'Project Parameters'!G$11 * 'Project Parameters'!G$15 * 'Project Tracking'!$E27, IF('Project Planning'!$C27 = 'Project Parameters'!$B$12, 'Project Parameters'!G$12 * 'Project Parameters'!G$15 * 'Project Tracking'!$E27, IF('Project Planning'!$C27 = 'Project Parameters'!$B$13, 'Project Parameters'!G$13 * 'Project Parameters'!G$15 * 'Project Tracking'!$E27,error))))))</f>
        <v>16200</v>
      </c>
      <c r="H27" s="104">
        <f xml:space="preserve"> IF( 'Project Planning'!$C27 = 'Project Parameters'!$B$8, 'Project Parameters'!H$8 * 'Project Parameters'!H$15 * 'Project Tracking'!$E27, IF('Project Planning'!$C27 = 'Project Parameters'!$B$9, 'Project Parameters'!H$9 * 'Project Parameters'!H$15 * 'Project Tracking'!$E27, IF('Project Planning'!$C27 = 'Project Parameters'!$B$10, 'Project Parameters'!H$10 * 'Project Parameters'!H$15 * 'Project Tracking'!$E27, IF('Project Planning'!$C27 = 'Project Parameters'!$B$11, 'Project Parameters'!H$11 * 'Project Parameters'!H$15 * 'Project Tracking'!$E27, IF('Project Planning'!$C27 = 'Project Parameters'!$B$12, 'Project Parameters'!H$12 * 'Project Parameters'!H$15 * 'Project Tracking'!$E27, IF('Project Planning'!$C27 = 'Project Parameters'!$B$13, 'Project Parameters'!H$13 * 'Project Parameters'!H$15 * 'Project Tracking'!$E27,error))))))</f>
        <v>2700</v>
      </c>
      <c r="I27" s="92">
        <f t="shared" si="0"/>
        <v>97200</v>
      </c>
    </row>
    <row r="28" spans="2:9" ht="13.5" thickBot="1">
      <c r="B28" s="75" t="str">
        <f>'Project Planning'!B28</f>
        <v>School of Fine Art</v>
      </c>
      <c r="C28" s="83">
        <f xml:space="preserve"> IF( 'Project Planning'!$C28 = 'Project Parameters'!$B$8, 'Project Parameters'!C$8 * 'Project Parameters'!C$15 * 'Project Tracking'!$E28, IF('Project Planning'!$C28 = 'Project Parameters'!$B$9, 'Project Parameters'!C$9 * 'Project Parameters'!C$15 * 'Project Tracking'!$E28, IF('Project Planning'!$C28 = 'Project Parameters'!$B$10, 'Project Parameters'!C$10 * 'Project Parameters'!C$15 * 'Project Tracking'!$E28, IF('Project Planning'!$C28 = 'Project Parameters'!$B$11, 'Project Parameters'!C$11 * 'Project Parameters'!C$15 * 'Project Tracking'!$E28, IF('Project Planning'!$C28 = 'Project Parameters'!$B$12, 'Project Parameters'!C$12 * 'Project Parameters'!C$15 * 'Project Tracking'!$E28, IF('Project Planning'!$C28 = 'Project Parameters'!$B$13, 'Project Parameters'!C$13 * 'Project Parameters'!C$15 * 'Project Tracking'!$E28,error))))))</f>
        <v>4750</v>
      </c>
      <c r="D28" s="84">
        <f xml:space="preserve"> IF( 'Project Planning'!$C28 = 'Project Parameters'!$B$8, 'Project Parameters'!D$8 * 'Project Parameters'!D$15 * 'Project Tracking'!$E28, IF('Project Planning'!$C28 = 'Project Parameters'!$B$9, 'Project Parameters'!D$9 * 'Project Parameters'!D$15 * 'Project Tracking'!$E28, IF('Project Planning'!$C28 = 'Project Parameters'!$B$10, 'Project Parameters'!D$10 * 'Project Parameters'!D$15 * 'Project Tracking'!$E28, IF('Project Planning'!$C28 = 'Project Parameters'!$B$11, 'Project Parameters'!D$11 * 'Project Parameters'!D$15 * 'Project Tracking'!$E28, IF('Project Planning'!$C28 = 'Project Parameters'!$B$12, 'Project Parameters'!D$12 * 'Project Parameters'!D$15 * 'Project Tracking'!$E28, IF('Project Planning'!$C28 = 'Project Parameters'!$B$13, 'Project Parameters'!D$13 * 'Project Parameters'!D$15 * 'Project Tracking'!$E28,error))))))</f>
        <v>8550</v>
      </c>
      <c r="E28" s="84">
        <f xml:space="preserve"> IF( 'Project Planning'!$C28 = 'Project Parameters'!$B$8, 'Project Parameters'!E$8 * 'Project Parameters'!E$15 * 'Project Tracking'!$E28, IF('Project Planning'!$C28 = 'Project Parameters'!$B$9, 'Project Parameters'!E$9 * 'Project Parameters'!E$15 * 'Project Tracking'!$E28, IF('Project Planning'!$C28 = 'Project Parameters'!$B$10, 'Project Parameters'!E$10 * 'Project Parameters'!E$15 * 'Project Tracking'!$E28, IF('Project Planning'!$C28 = 'Project Parameters'!$B$11, 'Project Parameters'!E$11 * 'Project Parameters'!E$15 * 'Project Tracking'!$E28, IF('Project Planning'!$C28 = 'Project Parameters'!$B$12, 'Project Parameters'!E$12 * 'Project Parameters'!E$15 * 'Project Tracking'!$E28, IF('Project Planning'!$C28 = 'Project Parameters'!$B$13, 'Project Parameters'!E$13 * 'Project Parameters'!E$15 * 'Project Tracking'!$E28,error))))))</f>
        <v>3800</v>
      </c>
      <c r="F28" s="105">
        <f xml:space="preserve"> IF( 'Project Planning'!$C28 = 'Project Parameters'!$B$8, 'Project Parameters'!F$8 * 'Project Parameters'!F$15 * 'Project Tracking'!$E28, IF('Project Planning'!$C28 = 'Project Parameters'!$B$9, 'Project Parameters'!F$9 * 'Project Parameters'!F$15 * 'Project Tracking'!$E28, IF('Project Planning'!$C28 = 'Project Parameters'!$B$10, 'Project Parameters'!F$10 * 'Project Parameters'!F$15 * 'Project Tracking'!$E28, IF('Project Planning'!$C28 = 'Project Parameters'!$B$11, 'Project Parameters'!F$11 * 'Project Parameters'!F$15 * 'Project Tracking'!$E28, IF('Project Planning'!$C28 = 'Project Parameters'!$B$12, 'Project Parameters'!F$12 * 'Project Parameters'!F$15 * 'Project Tracking'!$E28, IF('Project Planning'!$C28 = 'Project Parameters'!$B$13, 'Project Parameters'!F$13 * 'Project Parameters'!F$15 * 'Project Tracking'!$E28,error))))))</f>
        <v>6650</v>
      </c>
      <c r="G28" s="105">
        <f xml:space="preserve"> IF( 'Project Planning'!$C28 = 'Project Parameters'!$B$8, 'Project Parameters'!G$8 * 'Project Parameters'!G$15 * 'Project Tracking'!$E28, IF('Project Planning'!$C28 = 'Project Parameters'!$B$9, 'Project Parameters'!G$9 * 'Project Parameters'!G$15 * 'Project Tracking'!$E28, IF('Project Planning'!$C28 = 'Project Parameters'!$B$10, 'Project Parameters'!G$10 * 'Project Parameters'!G$15 * 'Project Tracking'!$E28, IF('Project Planning'!$C28 = 'Project Parameters'!$B$11, 'Project Parameters'!G$11 * 'Project Parameters'!G$15 * 'Project Tracking'!$E28, IF('Project Planning'!$C28 = 'Project Parameters'!$B$12, 'Project Parameters'!G$12 * 'Project Parameters'!G$15 * 'Project Tracking'!$E28, IF('Project Planning'!$C28 = 'Project Parameters'!$B$13, 'Project Parameters'!G$13 * 'Project Parameters'!G$15 * 'Project Tracking'!$E28,error))))))</f>
        <v>8550</v>
      </c>
      <c r="H28" s="105">
        <f xml:space="preserve"> IF( 'Project Planning'!$C28 = 'Project Parameters'!$B$8, 'Project Parameters'!H$8 * 'Project Parameters'!H$15 * 'Project Tracking'!$E28, IF('Project Planning'!$C28 = 'Project Parameters'!$B$9, 'Project Parameters'!H$9 * 'Project Parameters'!H$15 * 'Project Tracking'!$E28, IF('Project Planning'!$C28 = 'Project Parameters'!$B$10, 'Project Parameters'!H$10 * 'Project Parameters'!H$15 * 'Project Tracking'!$E28, IF('Project Planning'!$C28 = 'Project Parameters'!$B$11, 'Project Parameters'!H$11 * 'Project Parameters'!H$15 * 'Project Tracking'!$E28, IF('Project Planning'!$C28 = 'Project Parameters'!$B$12, 'Project Parameters'!H$12 * 'Project Parameters'!H$15 * 'Project Tracking'!$E28, IF('Project Planning'!$C28 = 'Project Parameters'!$B$13, 'Project Parameters'!H$13 * 'Project Parameters'!H$15 * 'Project Tracking'!$E28,error))))))</f>
        <v>950</v>
      </c>
      <c r="I28" s="95">
        <f t="shared" si="0"/>
        <v>33250</v>
      </c>
    </row>
    <row r="29" spans="2:9" ht="14.25" thickTop="1" thickBot="1">
      <c r="B29" s="61" t="s">
        <v>23</v>
      </c>
      <c r="C29" s="85">
        <f t="shared" ref="C29:I29" si="1">SUM(C7:C28)</f>
        <v>190250</v>
      </c>
      <c r="D29" s="86">
        <f t="shared" si="1"/>
        <v>310050</v>
      </c>
      <c r="E29" s="86">
        <f t="shared" si="1"/>
        <v>289900</v>
      </c>
      <c r="F29" s="106">
        <f t="shared" si="1"/>
        <v>292162.5</v>
      </c>
      <c r="G29" s="106">
        <f t="shared" si="1"/>
        <v>238650</v>
      </c>
      <c r="H29" s="106">
        <f t="shared" si="1"/>
        <v>38050</v>
      </c>
      <c r="I29" s="87">
        <f t="shared" si="1"/>
        <v>1359062.5</v>
      </c>
    </row>
    <row r="30" spans="2:9" ht="13.5" thickTop="1">
      <c r="B30" s="62" t="s">
        <v>24</v>
      </c>
      <c r="C30" s="96">
        <f>C29 / 'Project Parameters'!C15</f>
        <v>761</v>
      </c>
      <c r="D30" s="97">
        <f>D29 / 'Project Parameters'!D15</f>
        <v>1378</v>
      </c>
      <c r="E30" s="97">
        <f>E29 / 'Project Parameters'!E15</f>
        <v>1449.5</v>
      </c>
      <c r="F30" s="97">
        <f>F29 / 'Project Parameters'!F15</f>
        <v>1669.5</v>
      </c>
      <c r="G30" s="97">
        <f>G29 / 'Project Parameters'!G15</f>
        <v>1591</v>
      </c>
      <c r="H30" s="97">
        <f>H29 / 'Project Parameters'!H15</f>
        <v>761</v>
      </c>
      <c r="I30" s="98">
        <f>SUM(C30:H30)</f>
        <v>7610</v>
      </c>
    </row>
  </sheetData>
  <phoneticPr fontId="6" type="noConversion"/>
  <pageMargins left="0.75" right="0.75" top="1" bottom="1" header="0.5" footer="0.5"/>
  <pageSetup scale="90" orientation="landscape" r:id="rId1"/>
  <headerFooter alignWithMargins="0"/>
  <ignoredErrors>
    <ignoredError sqref="C7:C28 D7:D28 E7:E19 E21:E28 F7:F28 G7:G13 G15:G28 H7:H28 I7:I24 I26:I28 B1" unlockedFormula="1"/>
    <ignoredError sqref="I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Project Parameters</vt:lpstr>
      <vt:lpstr>Project Planning</vt:lpstr>
      <vt:lpstr>Project Tracking</vt:lpstr>
      <vt:lpstr>Planned Project Totals</vt:lpstr>
      <vt:lpstr>Actual Project Totals</vt:lpstr>
      <vt:lpstr>Hours Chart</vt:lpstr>
      <vt:lpstr>Billing Chart</vt:lpstr>
      <vt:lpstr>Project_type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2010-03-02T15:07:07Z</dcterms:created>
  <dcterms:modified xsi:type="dcterms:W3CDTF">2010-03-02T15:07:14Z</dcterms:modified>
</cp:coreProperties>
</file>